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worksheets/sheet24.xml" ContentType="application/vnd.openxmlformats-officedocument.spreadsheetml.worksheet+xml"/>
  <Override PartName="/xl/drawings/drawing12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5835" tabRatio="824" activeTab="5"/>
  </bookViews>
  <sheets>
    <sheet name="บันทึกการส่งมอบ     " sheetId="1" r:id="rId1"/>
    <sheet name="สารบัญ    " sheetId="2" r:id="rId2"/>
    <sheet name="บัญชีทะเบียนถ่ายโอน      " sheetId="3" r:id="rId3"/>
    <sheet name="แบบตรวจสอบผลงาน      (2)" sheetId="4" r:id="rId4"/>
    <sheet name="ข้อมูลชุดที่ 1    " sheetId="5" r:id="rId5"/>
    <sheet name="สรุปความก้าวกน้า     " sheetId="6" r:id="rId6"/>
    <sheet name="ข้อมูลชุดที่ 2      " sheetId="7" r:id="rId7"/>
    <sheet name="แผนที่ 1 50,000    " sheetId="8" r:id="rId8"/>
    <sheet name="ข้อมูลชุดที่ 3    " sheetId="9" r:id="rId9"/>
    <sheet name="สรุปแผนงานก่อสร้าง      " sheetId="10" r:id="rId10"/>
    <sheet name="ประมาณการ    " sheetId="11" r:id="rId11"/>
    <sheet name="ข้อมูล ชป.เล็ก    " sheetId="12" r:id="rId12"/>
    <sheet name="ข้อมูล ชป.เล็ก ต่อ    " sheetId="13" r:id="rId13"/>
    <sheet name="อาคารประกอบ ข้อ 4)     " sheetId="14" r:id="rId14"/>
    <sheet name="4.2 ปริมาณน้ำน    หน้า 3    " sheetId="15" r:id="rId15"/>
    <sheet name="แบบประกอบการก่อสร้าง     " sheetId="16" r:id="rId16"/>
    <sheet name="ข้อมูลชุดที่ 4      " sheetId="17" r:id="rId17"/>
    <sheet name="ลิขิต    " sheetId="18" r:id="rId18"/>
    <sheet name="รูปประกอบ" sheetId="19" r:id="rId19"/>
    <sheet name="ข้อมูลชุดที่ 5        " sheetId="20" r:id="rId20"/>
    <sheet name="อัตรากำลัง     " sheetId="21" r:id="rId21"/>
    <sheet name="ข้อมูลชุดที่ 6         " sheetId="22" r:id="rId22"/>
    <sheet name="เครื่องจักร" sheetId="23" r:id="rId23"/>
    <sheet name="ข้อมูลชุดที่ 7       " sheetId="24" r:id="rId24"/>
    <sheet name="โครงการ    " sheetId="25" r:id="rId25"/>
    <sheet name="Sheet1" sheetId="26" r:id="rId26"/>
    <sheet name="Sheet2" sheetId="27" r:id="rId27"/>
  </sheets>
  <definedNames>
    <definedName name="_xlnm.Print_Area" localSheetId="22">'เครื่องจักร'!$A:$IV</definedName>
    <definedName name="_xlnm.Print_Area" localSheetId="17">'ลิขิต    '!$A:$IV</definedName>
  </definedNames>
  <calcPr fullCalcOnLoad="1"/>
</workbook>
</file>

<file path=xl/sharedStrings.xml><?xml version="1.0" encoding="utf-8"?>
<sst xmlns="http://schemas.openxmlformats.org/spreadsheetml/2006/main" count="856" uniqueCount="465">
  <si>
    <t>กรมชลประทาน</t>
  </si>
  <si>
    <t>เดือน</t>
  </si>
  <si>
    <t>ที่</t>
  </si>
  <si>
    <t>ลำดับ</t>
  </si>
  <si>
    <t>งบประมาณ</t>
  </si>
  <si>
    <t>มี.ค.</t>
  </si>
  <si>
    <t>เม.ย.</t>
  </si>
  <si>
    <t>ตรวจ</t>
  </si>
  <si>
    <t>แบบรายงานผลงานก่อสร้าง</t>
  </si>
  <si>
    <t>กระทรวงเกษตรและสหกรณ์</t>
  </si>
  <si>
    <t>ปีที่</t>
  </si>
  <si>
    <t>ลำดับที่</t>
  </si>
  <si>
    <t>รายละเอียดประกอบ</t>
  </si>
  <si>
    <t>หน้า</t>
  </si>
  <si>
    <t>เห็นชอบ</t>
  </si>
  <si>
    <t>………………………………………</t>
  </si>
  <si>
    <t>……………………………………</t>
  </si>
  <si>
    <t>ข้อมูลชุดที่  ๑</t>
  </si>
  <si>
    <t>สรุปผลงานก้าวหน้าของงานก่อสร้าง</t>
  </si>
  <si>
    <t>รายงานสรุปผลงานก้าวหน้า</t>
  </si>
  <si>
    <t>ความจุ</t>
  </si>
  <si>
    <t>ช่วยเหลือพื้นที่เพาะปลูก</t>
  </si>
  <si>
    <t>ราคาค่าก่อสร้าง</t>
  </si>
  <si>
    <t>รายการ</t>
  </si>
  <si>
    <t>แผนงาน</t>
  </si>
  <si>
    <t>โครงการ</t>
  </si>
  <si>
    <t>(แต่ละรายการ)</t>
  </si>
  <si>
    <t>ปริมาณ</t>
  </si>
  <si>
    <t>หน่วย</t>
  </si>
  <si>
    <t>%</t>
  </si>
  <si>
    <t>ผลงานตั้งแต่</t>
  </si>
  <si>
    <t>ต้น จนถึง</t>
  </si>
  <si>
    <t>ผลงานจนถึง</t>
  </si>
  <si>
    <t>ผลงาน</t>
  </si>
  <si>
    <t>ตั้งแต่ต้น</t>
  </si>
  <si>
    <t>จนถึง</t>
  </si>
  <si>
    <t>หมายเหตุ</t>
  </si>
  <si>
    <t>ได้ผลงาน</t>
  </si>
  <si>
    <t>ใช้งบประมาณ</t>
  </si>
  <si>
    <t>บาท</t>
  </si>
  <si>
    <t>รายงาน</t>
  </si>
  <si>
    <t>ข้อมูลชุดที่  ๒</t>
  </si>
  <si>
    <t>แผนที่แสดงที่ตั้งโครงการ</t>
  </si>
  <si>
    <t>แผนที่โครงการ</t>
  </si>
  <si>
    <t>ลักษณะภูมิประเทศสภาพแวดล้อม</t>
  </si>
  <si>
    <t>ข้อมูลชุดที่  ๔</t>
  </si>
  <si>
    <t>แผนที่แสดงพื้นที่ส่งน้ำ</t>
  </si>
  <si>
    <t>และลักษณะภูมิประเทศ</t>
  </si>
  <si>
    <t>ข้อมูลชุดที่  ๕</t>
  </si>
  <si>
    <t>อัตรากำลัง  -  เจ้าหน้าที่</t>
  </si>
  <si>
    <t>ข้อมูลชุดที่  ๖</t>
  </si>
  <si>
    <t>เครื่องจักรเครื่องมือ</t>
  </si>
  <si>
    <t>รายงานการใช้น้ำมันเชื้อเพลิงและหล่อลื่น</t>
  </si>
  <si>
    <t>ข้อมูลชุดที่  ๓</t>
  </si>
  <si>
    <t>ประวัติและลักษณะของโครงการ</t>
  </si>
  <si>
    <t>ข้อมูลโครงการ</t>
  </si>
  <si>
    <t>ความก้าวหน้าของงานก่อสร้าง</t>
  </si>
  <si>
    <t>ความก้าวหน้าผลงานประจำเดือน</t>
  </si>
  <si>
    <t>บัญชีสรุปรายจ่ายจริงประจำเดือน</t>
  </si>
  <si>
    <t>ลิขิตแสดงผลงาน</t>
  </si>
  <si>
    <t>ภาพถ่ายแสดงผลงาน</t>
  </si>
  <si>
    <t>ข้อมูลชุดที่  ๗</t>
  </si>
  <si>
    <t>บันทึกโครงการ</t>
  </si>
  <si>
    <t>4)  อาคารประกอบหัวงานและอาคารประกอบ</t>
  </si>
  <si>
    <t>4.1) อาคารหัวงาน</t>
  </si>
  <si>
    <t>รายการอาคารประกอบ</t>
  </si>
  <si>
    <t>รหัส</t>
  </si>
  <si>
    <t>จำนวนอาคาร</t>
  </si>
  <si>
    <t>แห่ง</t>
  </si>
  <si>
    <t>ขนาดของอาคาร(เมตร)</t>
  </si>
  <si>
    <t>ท่อ  (เมตร)</t>
  </si>
  <si>
    <t>อัตราการไหล</t>
  </si>
  <si>
    <t>ผ่านอาคาร</t>
  </si>
  <si>
    <t>(ลบ.ม./วินาที)</t>
  </si>
  <si>
    <t>กว้าง</t>
  </si>
  <si>
    <t>ยาว</t>
  </si>
  <si>
    <t>สูง</t>
  </si>
  <si>
    <t>จำนวน</t>
  </si>
  <si>
    <t>ขนาด</t>
  </si>
  <si>
    <t>ที่ตั้ง</t>
  </si>
  <si>
    <t>(แถว)</t>
  </si>
  <si>
    <t>งาน</t>
  </si>
  <si>
    <t>อัตราต่อ</t>
  </si>
  <si>
    <t>จำนวนเงิน</t>
  </si>
  <si>
    <t xml:space="preserve">คิดเป็น % </t>
  </si>
  <si>
    <t>ตค.</t>
  </si>
  <si>
    <t>พย.</t>
  </si>
  <si>
    <t>ธค.</t>
  </si>
  <si>
    <t>มค.</t>
  </si>
  <si>
    <t>กพ.</t>
  </si>
  <si>
    <t>พค.</t>
  </si>
  <si>
    <t>มิย.</t>
  </si>
  <si>
    <t>กค.</t>
  </si>
  <si>
    <t>สค.</t>
  </si>
  <si>
    <t>กย.</t>
  </si>
  <si>
    <t>งานดำเนินการเอง</t>
  </si>
  <si>
    <t>งานจ้างเหมา</t>
  </si>
  <si>
    <t>งานแก้ไข</t>
  </si>
  <si>
    <t>งานเสร็จจริง</t>
  </si>
  <si>
    <t>งานตามแผน</t>
  </si>
  <si>
    <t>ข้อมูลการใช้เครื่องจักรเครื่องมือ</t>
  </si>
  <si>
    <t>ปีงบประมาณ</t>
  </si>
  <si>
    <t>น้ำมันเชื้อเพลิง</t>
  </si>
  <si>
    <t>สารบัญ</t>
  </si>
  <si>
    <t>แผนที่แสดงที่ตั้งโครงการ แผนที่โครงการและลักษณะภูมิประเทศ</t>
  </si>
  <si>
    <t>สภาพแวดล้อมโครงการและแบบที่ใช้ก่อสร้าง</t>
  </si>
  <si>
    <t>ประวัติและลักษณะโครงการ</t>
  </si>
  <si>
    <t>ชื่อโครงการ</t>
  </si>
  <si>
    <t>ประเภทงาน</t>
  </si>
  <si>
    <t>ไร่</t>
  </si>
  <si>
    <t>ครัวเรือน</t>
  </si>
  <si>
    <t>ประชากร</t>
  </si>
  <si>
    <t>คน</t>
  </si>
  <si>
    <t>ก.งานดิน</t>
  </si>
  <si>
    <t>ทำนบดิน</t>
  </si>
  <si>
    <t>ขุดลอกคลอง</t>
  </si>
  <si>
    <t>ถนน</t>
  </si>
  <si>
    <t>คอนกรีต</t>
  </si>
  <si>
    <t>หินเรียง</t>
  </si>
  <si>
    <t>หินก่อ</t>
  </si>
  <si>
    <t>ประตู</t>
  </si>
  <si>
    <t>คันคลอง</t>
  </si>
  <si>
    <t>ขุดสระเก็บน้ำ</t>
  </si>
  <si>
    <t>ปลูกหญ้า</t>
  </si>
  <si>
    <t>คอนกรีตเสริมเหล็ก</t>
  </si>
  <si>
    <t>หินเรียงยาแนว</t>
  </si>
  <si>
    <t>เครื่องกว้าน</t>
  </si>
  <si>
    <t>คันดินเหนือน้ำ - ท้ายน้ำ</t>
  </si>
  <si>
    <t>ขุดคลองส่งน้ำ</t>
  </si>
  <si>
    <t>หินทิ้ง</t>
  </si>
  <si>
    <t>บานระบาย</t>
  </si>
  <si>
    <t>ระดับผลงาน</t>
  </si>
  <si>
    <t>ข.งานคอนกรีต</t>
  </si>
  <si>
    <t>ค.งานหิน</t>
  </si>
  <si>
    <t>จ.อาคารประกอบ</t>
  </si>
  <si>
    <t>งานที่ดำเนินการ</t>
  </si>
  <si>
    <t>ดีมาก</t>
  </si>
  <si>
    <t>ดี</t>
  </si>
  <si>
    <t>พอใช้</t>
  </si>
  <si>
    <t>ไม่เรียบร้อย</t>
  </si>
  <si>
    <t>ความคิดเห็นข้อเสนอแนะของคณะกรรมการส่งมอบ  -  รับมอบงาน</t>
  </si>
  <si>
    <t>…………….</t>
  </si>
  <si>
    <t xml:space="preserve">2.1 )  ชื่อโครงการ (ภาษาไทย)  </t>
  </si>
  <si>
    <t>2.2 )  กำเนิดโครงการ</t>
  </si>
  <si>
    <t>(     )</t>
  </si>
  <si>
    <t>พระราชดำริ</t>
  </si>
  <si>
    <t>โครงการต่อเนื่องปีก่อน</t>
  </si>
  <si>
    <t>งานกิจกรรมต่อเนื่อง</t>
  </si>
  <si>
    <t xml:space="preserve">2.3 )  ค่าก่อสร้าง (บาท) </t>
  </si>
  <si>
    <t>2.4 )  ผลประโยชน์ที่ได้รับ</t>
  </si>
  <si>
    <t>เพาะปลูก</t>
  </si>
  <si>
    <t>อุปโภค - บริโภค</t>
  </si>
  <si>
    <t>3 )  การก่อสร้าง</t>
  </si>
  <si>
    <t>ตำแหน่ง</t>
  </si>
  <si>
    <t>3.2 )  ชื่อ Site Engineer</t>
  </si>
  <si>
    <t>3.3 )  วิธีการก่อสร้าง</t>
  </si>
  <si>
    <t>ผู้กรอกข้อมูล</t>
  </si>
  <si>
    <t>-</t>
  </si>
  <si>
    <t xml:space="preserve">พิกัดโดยประมาณ   </t>
  </si>
  <si>
    <t>(  X )</t>
  </si>
  <si>
    <t xml:space="preserve">ค่าก่อสร้างทั้งสิ้น   </t>
  </si>
  <si>
    <t xml:space="preserve">พื้นที่ที่คาดว่าจะได้รับประโยชน์    </t>
  </si>
  <si>
    <t xml:space="preserve">(ให้คำนวณจาก  WATER  USE  PLAN ) </t>
  </si>
  <si>
    <t xml:space="preserve"> คน</t>
  </si>
  <si>
    <t xml:space="preserve">จำนวนครอบครัว                </t>
  </si>
  <si>
    <t xml:space="preserve">2.5 )  สถานที่ก่อสร้าง  </t>
  </si>
  <si>
    <t xml:space="preserve"> หมู่ที่ </t>
  </si>
  <si>
    <t>จ้างเหมาทั้งโครงการ</t>
  </si>
  <si>
    <t>อ่างเก็บน้ำ  รหัส  101</t>
  </si>
  <si>
    <t>ฝายทดน้ำ  รหัส  102</t>
  </si>
  <si>
    <t xml:space="preserve"> ขุดลอกหนองบึง  รหัส  104</t>
  </si>
  <si>
    <t>ประตูระบายน้ำ  รหัส  103</t>
  </si>
  <si>
    <t>แบบหมายเลข</t>
  </si>
  <si>
    <t>ที่ตั้งของ ทรบ. ให้ระบุว่าตั้งอยู่ทางฝั่งใดของลำน้ำ R/L  (  R  =  ฝั่งขวา  L  =  ฝั่งฃ้าย  )</t>
  </si>
  <si>
    <t>รวม</t>
  </si>
  <si>
    <t>ทำหน้าที่</t>
  </si>
  <si>
    <t>ผู้ควบคุมงาน</t>
  </si>
  <si>
    <t>……………………….</t>
  </si>
  <si>
    <t>ลูกจ้างชั่วคราวที่ต้องใช้งานประจำโครงการประกอบด้วย</t>
  </si>
  <si>
    <t>พนักงานขับรถยนต์</t>
  </si>
  <si>
    <t>พนักงานประจำเครื่องจกัรกล</t>
  </si>
  <si>
    <t>ช่างสำรวจ</t>
  </si>
  <si>
    <t>ช่างก่อสร้าง</t>
  </si>
  <si>
    <t>คนงาน</t>
  </si>
  <si>
    <t>พนักงานธุรการ</t>
  </si>
  <si>
    <t>หัวหน้าคนงาน</t>
  </si>
  <si>
    <t>ช่างฝีมือโรงงาน</t>
  </si>
  <si>
    <t>คัน</t>
  </si>
  <si>
    <t>รถยนต์ตรวจการ</t>
  </si>
  <si>
    <t>รถแบคโฮ</t>
  </si>
  <si>
    <t>รถแทรกเตอร์</t>
  </si>
  <si>
    <t>รถมอเตอร์เกรด</t>
  </si>
  <si>
    <t>รถบรรทุกน้ำ</t>
  </si>
  <si>
    <t>เครื่องผสมคอนกรีต</t>
  </si>
  <si>
    <t>เครื่องสั่นคอนกรีต</t>
  </si>
  <si>
    <t>เครื่อง</t>
  </si>
  <si>
    <t>น้ำมันเบนซิน</t>
  </si>
  <si>
    <t>น้ำมันเครื่องเบนซิน</t>
  </si>
  <si>
    <t>น้ำมันเครื่องดีเซล</t>
  </si>
  <si>
    <t>น้ำมันเบรค</t>
  </si>
  <si>
    <t>น้ำมันดีเซล</t>
  </si>
  <si>
    <t>น้ำมันเกียร์</t>
  </si>
  <si>
    <t>จารบี</t>
  </si>
  <si>
    <t>ลิตร</t>
  </si>
  <si>
    <t>กระป๋อง</t>
  </si>
  <si>
    <t>กก.</t>
  </si>
  <si>
    <t>แบบประกอบการก่อสร้าง</t>
  </si>
  <si>
    <t>(ลงชื่อ)………………………………………ผู้รายงาน</t>
  </si>
  <si>
    <t>( ม. )</t>
  </si>
  <si>
    <t xml:space="preserve">(       )  </t>
  </si>
  <si>
    <t>กนภ.</t>
  </si>
  <si>
    <t>( 4.2 ) ปริมาณน้ำฝนเฉลี่ยทั้งปี</t>
  </si>
  <si>
    <t>มิลลิเมตร</t>
  </si>
  <si>
    <t>( 4.3 ) ปริมาณทั้งปีที่ไหลผ่านอาคาร</t>
  </si>
  <si>
    <t>ระดับน้ำ</t>
  </si>
  <si>
    <t>ที่ รทก./รสม.</t>
  </si>
  <si>
    <t>พื้นที่ผิวน้ำ</t>
  </si>
  <si>
    <t>ความจุอ่างฯ</t>
  </si>
  <si>
    <t>(เมตร)</t>
  </si>
  <si>
    <t>ตารางเมตร)</t>
  </si>
  <si>
    <t>ที่ระดับเก็บกัก</t>
  </si>
  <si>
    <t>ที่ระดับสูงสุด</t>
  </si>
  <si>
    <t>(ลูกบาศก์เมตร)</t>
  </si>
  <si>
    <t>5) การก่อสร้าง</t>
  </si>
  <si>
    <t>( 5.1 )  ชื่อ</t>
  </si>
  <si>
    <t>( 5.2 )  เลขที่อัตรา</t>
  </si>
  <si>
    <t>สังกัด</t>
  </si>
  <si>
    <t>( X )</t>
  </si>
  <si>
    <t>อื่น ๆ (ระบุ……………………….)</t>
  </si>
  <si>
    <t>( 5.3 ) ตำแหน่ง</t>
  </si>
  <si>
    <t>( 5.4 ) อัตราเงินเดือน (บาท)</t>
  </si>
  <si>
    <t>( 5.5 ) วิธีการก่อสร้าง</t>
  </si>
  <si>
    <t>กรมดำเนินการเอง</t>
  </si>
  <si>
    <t>เครื่องอัดลม</t>
  </si>
  <si>
    <t>เครื่องสูบน้ำ</t>
  </si>
  <si>
    <t>………………………</t>
  </si>
  <si>
    <t>บันทึกการส่งมอบงาน</t>
  </si>
  <si>
    <t>พื้นที่ที่ได้รับ</t>
  </si>
  <si>
    <t>ประโยชน์ (ไร่)</t>
  </si>
  <si>
    <t>ปริมาณเก็บกัก</t>
  </si>
  <si>
    <t>(ล้าน ลบ.ม.)</t>
  </si>
  <si>
    <t>(บาท)</t>
  </si>
  <si>
    <t>การถ่ายโอน</t>
  </si>
  <si>
    <t>เอกสารประกอบ</t>
  </si>
  <si>
    <t>แบบ</t>
  </si>
  <si>
    <t>ความพร้อมในการถ่ายโอน</t>
  </si>
  <si>
    <t>เอกสารส่งมอบ</t>
  </si>
  <si>
    <t>งบประมาณปีที่แล้ว……..-……บาท</t>
  </si>
  <si>
    <t>ฐานเขื่อนกว้างที่ระดับท้องน้ำ…-….เมตร    ปริมาตรดินถมตัวเขื่อน…-…ลบ.ม.</t>
  </si>
  <si>
    <t xml:space="preserve">โครงการก่อสร้าง 2 </t>
  </si>
  <si>
    <t>สำนักงานชลประทานที่ 3</t>
  </si>
  <si>
    <t>ล้าน ลบ.ม.</t>
  </si>
  <si>
    <t>ประมาณการ</t>
  </si>
  <si>
    <t>และรายละเอียด</t>
  </si>
  <si>
    <t>พื้นที่รับประโยชน์</t>
  </si>
  <si>
    <t>ง.งานเหล็ก</t>
  </si>
  <si>
    <t xml:space="preserve">          (ภาษาอังกฤษ)</t>
  </si>
  <si>
    <t>จ้างเหมาทั้งกิจกรรม</t>
  </si>
  <si>
    <t xml:space="preserve">                        เดือน</t>
  </si>
  <si>
    <t>(  X  )</t>
  </si>
  <si>
    <t xml:space="preserve">อื่น ๆ </t>
  </si>
  <si>
    <t xml:space="preserve"> /</t>
  </si>
  <si>
    <t xml:space="preserve">จำนวน </t>
  </si>
  <si>
    <t>รถบดสั่นสะเทือน</t>
  </si>
  <si>
    <t>ระยะเวลาดำเนินการ</t>
  </si>
  <si>
    <t>ประมาณ</t>
  </si>
  <si>
    <t>หน่วยงานที่รับ</t>
  </si>
  <si>
    <t>(      )  1. กรมดำเนินการเองทั้งโครงการ</t>
  </si>
  <si>
    <t>(      )  4. จ้างเหมาทั้งกิจกรรม</t>
  </si>
  <si>
    <t xml:space="preserve">(  X  )  </t>
  </si>
  <si>
    <t xml:space="preserve">บันทึกโครงการ </t>
  </si>
  <si>
    <t>1 แห่ง</t>
  </si>
  <si>
    <t>รูปประกอบการก่อสร้าง</t>
  </si>
  <si>
    <t>แผนปฏิบัติงานก่อสร้าง</t>
  </si>
  <si>
    <t>เริ่มก่อสร้าง</t>
  </si>
  <si>
    <t>ราคาประมาณ</t>
  </si>
  <si>
    <t>กิจกรรมเบื้องต้นและส่วนประกอบ</t>
  </si>
  <si>
    <t>กิจกรรมเครื่องกว้าน - บานระบาย</t>
  </si>
  <si>
    <t>ลงชื่อ.......................................................ผู้รายงาน</t>
  </si>
  <si>
    <t xml:space="preserve">อื่น ๆ  </t>
  </si>
  <si>
    <t xml:space="preserve">เลี้ยงสัตว์ </t>
  </si>
  <si>
    <t>ปลูกพืชสวน</t>
  </si>
  <si>
    <t>ประมง</t>
  </si>
  <si>
    <t>อื่น ๆ การอนุรักษ์น้ำ</t>
  </si>
  <si>
    <t>(       )</t>
  </si>
  <si>
    <t>(      )  2. จ้างเหมาทั้งโครงการ</t>
  </si>
  <si>
    <t>(  X )  3. จ้างเหมาบางส่วน (กิจกรรมงานดินฯ และกิจกรรมเครื่องกว้าน-บานระบาย)</t>
  </si>
  <si>
    <t>( 4.4 ) ความจุและพื้นที่ผิวน้ำของอ่างเก็บน้ำระดับสันเขื่อน</t>
  </si>
  <si>
    <t>ตร.กม.</t>
  </si>
  <si>
    <t>.............................</t>
  </si>
  <si>
    <t>.....................................................</t>
  </si>
  <si>
    <t xml:space="preserve">( 4.5 ) โครงการก่อสร้างอยู่ในเขตลำน้ำชื่อ               </t>
  </si>
  <si>
    <t>จ้างเหมาบางส่วน (กิจกรรมงานดินฯ และกิจกรรมเครื่องกว้าน-บานระบาย)</t>
  </si>
  <si>
    <t>กส.4/2/03</t>
  </si>
  <si>
    <t>3.1 )  ชื่อ กส. 4/2/03</t>
  </si>
  <si>
    <t>นายบุญเชิด   ภูมิคำ</t>
  </si>
  <si>
    <t>(ลงชื่อ).............................................ประธานกรรมการส่งมอบ</t>
  </si>
  <si>
    <t>(ลงชื่อ).............................................กรรมการ</t>
  </si>
  <si>
    <t>กิจกรรมงานดิน</t>
  </si>
  <si>
    <t>f</t>
  </si>
  <si>
    <t>จังหวัดนครสวรรค์</t>
  </si>
  <si>
    <t>นายช่างชลประทานชำนาญงาน</t>
  </si>
  <si>
    <t>วิศวกรชลประทานชำนาญการ</t>
  </si>
  <si>
    <t>ตำแหน่ง    กส.4/2/03</t>
  </si>
  <si>
    <t>นายช่างชลประทานระดับต้น</t>
  </si>
  <si>
    <t xml:space="preserve">            ปีงบประมาณ 2553</t>
  </si>
  <si>
    <t>ผู้อำนวยการเฉพาะด้าน ปฎิบัติงานช่างชลประทานระดับต้น</t>
  </si>
  <si>
    <t>ประจำปีงบประมาณ  2553</t>
  </si>
  <si>
    <t xml:space="preserve">                คณะกรรมการส่งมอบ</t>
  </si>
  <si>
    <t>สรุปผลความก้าวหน้าของงานก่อสร้าง</t>
  </si>
  <si>
    <t>BANCHALOMHAN  REGULATOR</t>
  </si>
  <si>
    <t>บ้านชะลอมแหน</t>
  </si>
  <si>
    <t xml:space="preserve"> จำนวนหมู่บ้าน 1 หมู่บ้าน</t>
  </si>
  <si>
    <t>นายสัญญา   สุริวรรณ</t>
  </si>
  <si>
    <t xml:space="preserve">อาคารระบายน้ำล้น </t>
  </si>
  <si>
    <t>ท่อลอดถนน</t>
  </si>
  <si>
    <t>สชป.3 - คส.2 - 218 - 219</t>
  </si>
  <si>
    <t>สชป.3 - มฐ. - 105 - 108</t>
  </si>
  <si>
    <t>สชป.3 - คส.2 - 219</t>
  </si>
  <si>
    <t>สชป.3 - มฐ. - 046 - 048</t>
  </si>
  <si>
    <t>กิจกรรมอาคารระบายน้ำล้น คสล.แบบที่ 1</t>
  </si>
  <si>
    <t>กิจกรรม ท่อลอดถนน ขนาด 3 -      2.40x2.40 ม.</t>
  </si>
  <si>
    <t>กิจกรรมงานปลูกหญ้า</t>
  </si>
  <si>
    <t>ค่าอำนวยการ , ดำเนินการ และค่าควบคุมงาน</t>
  </si>
  <si>
    <t>กิจกรรมงานจ้างเหมา</t>
  </si>
  <si>
    <t>4 แห่ง</t>
  </si>
  <si>
    <t>1 ชุด</t>
  </si>
  <si>
    <t>คลองห้วยตะโกลาด</t>
  </si>
  <si>
    <t>ตามระเบียบกรมชลประทาน</t>
  </si>
  <si>
    <t>(ลงชื่อ)...........................................ประธานกรรมการรับมอบ</t>
  </si>
  <si>
    <t xml:space="preserve">        (นายพิเชษฐศักดิ์  ศักดิ์พิพัฒน์)</t>
  </si>
  <si>
    <t>ตำแหน่ง        ผอ.คป.นครสวรรค์</t>
  </si>
  <si>
    <t xml:space="preserve">              (นายธนู   โพธิ์เอี้ยง)</t>
  </si>
  <si>
    <t>(ลงชื่อ)............................................ผู้ส่งมอบ</t>
  </si>
  <si>
    <t>(ลงชื่อ)............................................ผู้รับมอบ</t>
  </si>
  <si>
    <t>โครงการ งานก่อสร้างฝายชั่วคราวกั้นแม่น้ำปิง</t>
  </si>
  <si>
    <t>ชลประทานจังหวัด</t>
  </si>
  <si>
    <t>นครสวรรค์</t>
  </si>
  <si>
    <t xml:space="preserve">     กิจกรรมงานจ้างเหมาทั้งโครงการ</t>
  </si>
  <si>
    <t>(รถพ่วง)</t>
  </si>
  <si>
    <t xml:space="preserve">                 คณะกรรมการรับมอบ</t>
  </si>
  <si>
    <t>ตำแหน่ง    ผอ.คป.นครสวรรค์</t>
  </si>
  <si>
    <t>กส.๐๐๑</t>
  </si>
  <si>
    <t xml:space="preserve">              ...............................................  พ.ศ  ...๒๕๕๔....</t>
  </si>
  <si>
    <t>ตำบลหัวดง</t>
  </si>
  <si>
    <t>อำเภอเก้าเลี้ยว</t>
  </si>
  <si>
    <t>(นายทวี   ไวรืองศิริพงศ์)</t>
  </si>
  <si>
    <t>(หัวงานที่ ๒)</t>
  </si>
  <si>
    <t>กส.๐๐๗</t>
  </si>
  <si>
    <t>กส.๐๐๖</t>
  </si>
  <si>
    <t>กส.๐๐๕</t>
  </si>
  <si>
    <t>กส.๐๐๔</t>
  </si>
  <si>
    <t>กส.๐๐๓</t>
  </si>
  <si>
    <t>กส.๐๐๒</t>
  </si>
  <si>
    <t>นายช่างชลประทานอาวุโส</t>
  </si>
  <si>
    <t>แผนที่  ๑ :   ๕๐,๐๐๐</t>
  </si>
  <si>
    <t>กส.๐๐๐</t>
  </si>
  <si>
    <t>ข้อมูลชุดที่ ๑</t>
  </si>
  <si>
    <t>ข้อมูลชุดที่ ๒</t>
  </si>
  <si>
    <t>ข้อมูลชุดที่ ๓</t>
  </si>
  <si>
    <t>ข้อมูลชุดที่ ๔</t>
  </si>
  <si>
    <t>ข้อมูลชุดที่ ๕</t>
  </si>
  <si>
    <t>ข้อมูลชุดที่ ๖</t>
  </si>
  <si>
    <t>ข้อมูลชุดที่ ๗</t>
  </si>
  <si>
    <t>ประเภท ฝายหินทิ้ง</t>
  </si>
  <si>
    <t>ตำบลหัวดง อำเภอเก้าเลี้ยว จังหวัดนครสวรรค์</t>
  </si>
  <si>
    <t xml:space="preserve">ประจำเดือน……………………………ปีงบประมาณ…๒๕๕๔...  </t>
  </si>
  <si>
    <t>๑. นายธนู    โพธิ์เอี้ยง</t>
  </si>
  <si>
    <t>ผู้อำนวยการโครงการก่อสร้าง ๒  สำนักชลประทานที่ ๓</t>
  </si>
  <si>
    <t>๒. นายทวี    ไวเรืองศิริพงศ์</t>
  </si>
  <si>
    <t>๓. นายสถิตย์    คงอินทร์</t>
  </si>
  <si>
    <t>๕………………………..</t>
  </si>
  <si>
    <t>๔………………………..</t>
  </si>
  <si>
    <t xml:space="preserve">        (นายทวี   ไวเรืองศิริพงศ์)</t>
  </si>
  <si>
    <t>(    )</t>
  </si>
  <si>
    <t>รถบรรทุกขนาด ๑ ตัน</t>
  </si>
  <si>
    <t>รถบรรทุก ๑๐ ล้อ</t>
  </si>
  <si>
    <t>ว่าด้วยการโอนโครงการก่อสร้างขนาดกลางและโครงการพิเศษให้โครงการชลประทาน พ.ศ. ๒๕๔๗ ลงวันที่ ๘ มีนาคม พ.ศ. ๒๕๔๗</t>
  </si>
  <si>
    <r>
      <t>บันทึกฉบับนี้   ทำขึ้นเพื่อเป็นหลักฐานแสดงว่า    โครงการก่อสร้าง ๒     สำนักชลประทานที่ ๓    "</t>
    </r>
    <r>
      <rPr>
        <b/>
        <sz val="16"/>
        <rFont val="TH SarabunPSK"/>
        <family val="2"/>
      </rPr>
      <t xml:space="preserve">ผู้ส่งมอบ"   </t>
    </r>
    <r>
      <rPr>
        <sz val="16"/>
        <rFont val="TH SarabunPSK"/>
        <family val="2"/>
      </rPr>
      <t>และ</t>
    </r>
  </si>
  <si>
    <r>
      <t>โครงการชลประทานนครสวรรค์ "</t>
    </r>
    <r>
      <rPr>
        <b/>
        <sz val="16"/>
        <rFont val="TH SarabunPSK"/>
        <family val="2"/>
      </rPr>
      <t xml:space="preserve">ผู้รับมอบ" </t>
    </r>
    <r>
      <rPr>
        <sz val="16"/>
        <rFont val="TH SarabunPSK"/>
        <family val="2"/>
      </rPr>
      <t>ได้ดำเนินการโอนงานก่อสร้างฝายชั่วคราวกั้นแม่น้ำปิง (หัวงานที่ ๒) ตำบลหัวดง</t>
    </r>
  </si>
  <si>
    <t>อำเภอเก้าเลี้ยว   จังหวัดนครสวรรค์     ตามระเบียบกรมชลประทานว่าด้วยการโอนโครงการก่อสร้างขนาดกลางและ</t>
  </si>
  <si>
    <t xml:space="preserve">โครงการพิเศษ พ.ศ. ๒๕๔๗ ลงวันที่ ๘ มีนาคม ๒๕๔๗ ต่อกันเรียบร้อยแล้ว    </t>
  </si>
  <si>
    <t xml:space="preserve">           คณะกรรมการรับมอบ</t>
  </si>
  <si>
    <t>ตำแหน่ง        ผอ.คส.๒/๐๓</t>
  </si>
  <si>
    <t xml:space="preserve">      (นายทวี   ไวเรืองศิริพงศ์)</t>
  </si>
  <si>
    <t>บัญชีทะเบียนถ่ายโอนการดูแลบำรุงรักษาปรับปรุงโครงการชลประทาน</t>
  </si>
  <si>
    <t>๒๘,๘๒๙,๙๓๔.๙๔</t>
  </si>
  <si>
    <t xml:space="preserve">ระวาง   ๕๐๔๐-IV    </t>
  </si>
  <si>
    <t>ฝาย GABION</t>
  </si>
  <si>
    <t>พิกัด  ๔๗ PPT  ๑๑๓ - ๕๗๑</t>
  </si>
  <si>
    <t>ฝายชั่วคราวกั้นแม่น้ำปิง (หัวงานที่ ๒)</t>
  </si>
  <si>
    <t>ระยะเวลาก่อสร้าง     ๑,๔๔๐    วัน</t>
  </si>
  <si>
    <t>งานที่ดำเนินการในปี ๒๕๕๓</t>
  </si>
  <si>
    <t>สิ้นปีงบประมาณ ๕๓</t>
  </si>
  <si>
    <t>ปี ๕๓</t>
  </si>
  <si>
    <t>กิจกรรมงานจ้างเหมาทั้งโครงการ</t>
  </si>
  <si>
    <t>๒.๙๐</t>
  </si>
  <si>
    <t>๙๗.๑๐</t>
  </si>
  <si>
    <t>๑๐๐</t>
  </si>
  <si>
    <t xml:space="preserve">          (นายทวี   ไวเรืองศิรอพงศ์)</t>
  </si>
  <si>
    <t>สรุป   (๑)  ถึงสิ้นปี  ๒๕๕๓</t>
  </si>
  <si>
    <t xml:space="preserve">        (๒)        เดือน  กันยายน  ๒๕๕๓</t>
  </si>
  <si>
    <t xml:space="preserve">                        ปี ๒๕๕๓</t>
  </si>
  <si>
    <t xml:space="preserve">                        ถึงสิ้นปี ๒๕๕๓</t>
  </si>
  <si>
    <t>สรุปแผนงานก่อสร้างชลประทาน</t>
  </si>
  <si>
    <t>๑ เรื่องเดิม</t>
  </si>
  <si>
    <t xml:space="preserve">      โครงการชลประทานนครสวรรค์  ได้มีหนังสือที่ กษ ๐๓๑๒.๐๙/๔๕๙๔  ลงวันที่ ๙ พฤศจิกายน  ๒๕๔๗  เรื่อง</t>
  </si>
  <si>
    <t>โครงการก่อสร้างฝายชั่วคราวกั้นแม่น้ำปิง ถึงผู้อำนวยการสำนักชลประทานที่ ๓ แจ้งว่า เมื่อวันที่ ๒๖ ตุลาคม ๒๕๔๗ ผู้ว่าราชการ</t>
  </si>
  <si>
    <t>จังหวัดนครสวรรค์ ได้ร่วมหารือกับหน่วยงานต่าง ๆ เพื่อพิจารณาหาจุดก่อสร้างฝายชั่วคราวในแม่น้ำปิง เพื่อยกระดับน้ำเข้าสู่</t>
  </si>
  <si>
    <t>คลองธรรมชาติต่าง ๆ ที่ตั้งอยู่บริเวณริมแม่น้ำปิง เพื่อบรรเทาปัญหาในเรื่องน้ำเพื่อการเกษตรของราษฎร</t>
  </si>
  <si>
    <r>
      <t>๒.</t>
    </r>
    <r>
      <rPr>
        <b/>
        <u val="single"/>
        <sz val="16"/>
        <rFont val="TH SarabunPSK"/>
        <family val="2"/>
      </rPr>
      <t>วัตถุประสงค์</t>
    </r>
  </si>
  <si>
    <t>เพื่อบรรเทาปัญหาการขาดแคลนน้ำของพื้นที่การเกษตรของโครงการชลประทานรับน้ำนองและโครงการสูบน้ำด้วยไฟฟ้า</t>
  </si>
  <si>
    <t>เพื่อเป็นแหล่งน้ำต้นทุนสำหรับการผลิตระบบประปาในเขต อ.ก้าเลี้ยวและ อ.บรรพตพิสัย</t>
  </si>
  <si>
    <t>เริ่มก่อสร้างเดือนมีนาคม ๒๕๔๗ และแล้วเสร็จในเดือนกุมภาพันธ์ ๒๕๕๓</t>
  </si>
  <si>
    <r>
      <t xml:space="preserve">๓.  </t>
    </r>
    <r>
      <rPr>
        <b/>
        <u val="single"/>
        <sz val="16"/>
        <rFont val="TH SarabunPSK"/>
        <family val="2"/>
      </rPr>
      <t>ระยะเวลาดำเนินการ</t>
    </r>
  </si>
  <si>
    <r>
      <t xml:space="preserve">๔.  </t>
    </r>
    <r>
      <rPr>
        <b/>
        <u val="single"/>
        <sz val="16"/>
        <rFont val="TH SarabunPSK"/>
        <family val="2"/>
      </rPr>
      <t>ราคาค่าก่อสร้าง</t>
    </r>
  </si>
  <si>
    <r>
      <t xml:space="preserve">๕.  </t>
    </r>
    <r>
      <rPr>
        <b/>
        <u val="single"/>
        <sz val="16"/>
        <rFont val="TH SarabunPSK"/>
        <family val="2"/>
      </rPr>
      <t>ลักษณะโครงการ</t>
    </r>
  </si>
  <si>
    <t>ฝาย GABION ขนาดสันฝายยาว ๒๔๕ เมตร สูง ๒.๐๐ เมตร</t>
  </si>
  <si>
    <r>
      <t xml:space="preserve">๖.  </t>
    </r>
    <r>
      <rPr>
        <b/>
        <u val="single"/>
        <sz val="16"/>
        <rFont val="TH SarabunPSK"/>
        <family val="2"/>
      </rPr>
      <t>ที่ตั้งหัวงาน</t>
    </r>
  </si>
  <si>
    <t>๑๓,๑๕๐</t>
  </si>
  <si>
    <t>บ้านยางสามนาง หมู่ที่ ๑</t>
  </si>
  <si>
    <r>
      <t xml:space="preserve">๗.  </t>
    </r>
    <r>
      <rPr>
        <b/>
        <u val="single"/>
        <sz val="16"/>
        <rFont val="TH SarabunPSK"/>
        <family val="2"/>
      </rPr>
      <t>รายงานเมื่อสิ้นสุดโครงการ</t>
    </r>
  </si>
  <si>
    <r>
      <t xml:space="preserve">๘.  </t>
    </r>
    <r>
      <rPr>
        <b/>
        <u val="single"/>
        <sz val="16"/>
        <rFont val="TH SarabunPSK"/>
        <family val="2"/>
      </rPr>
      <t>พื้นที่รับประโยชน์</t>
    </r>
  </si>
  <si>
    <r>
      <t xml:space="preserve">๙.  </t>
    </r>
    <r>
      <rPr>
        <b/>
        <u val="single"/>
        <sz val="16"/>
        <rFont val="TH SarabunPSK"/>
        <family val="2"/>
      </rPr>
      <t>สรุปงานทั้งโครงการ</t>
    </r>
  </si>
  <si>
    <t xml:space="preserve">งานก่อสร้างแล้วเสร็จ   ๑๐๐  %   ใช้งบประมาณ  ๒๘.๘๒๙  ล้านบาท </t>
  </si>
  <si>
    <t>ฝายชั่วครวกั้นแม่น้ำปิง</t>
  </si>
  <si>
    <t>ข้อมูลโครงการชลประทาน</t>
  </si>
  <si>
    <t xml:space="preserve"> ปีงบประมาณ  ๒๕๔๗</t>
  </si>
  <si>
    <t>๑) เรื่องเดิม</t>
  </si>
  <si>
    <t>๒)  รายละเอียดโครงการ</t>
  </si>
  <si>
    <t>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</si>
  <si>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</t>
  </si>
  <si>
    <t>สำนักงานก่อสร้าง ๓</t>
  </si>
  <si>
    <t>สำนักพัฒนาแหล่งน้ำขนาดกลาง</t>
  </si>
  <si>
    <t>ปี ๒๕๕๖</t>
  </si>
  <si>
    <t>ปี ๒๕๕๗</t>
  </si>
  <si>
    <t>กส.๔ สก.๓ พก.</t>
  </si>
  <si>
    <t>อัตรากำลังของเจ้าหน้าที่ของกลุ่มงานก่อสร้าง กส.๑ สก.๓ พก.</t>
  </si>
  <si>
    <t>หัวหน้ากลุ่มงานก่อสร้าง กส.๑ สก.๓ พก.</t>
  </si>
  <si>
    <t>โครงการก่อสร้างฝายชั่วคราวกั้นแม่น้ำปิง (หัวงานที่ ๒)</t>
  </si>
  <si>
    <t>(หัวงานที่ ๒) ตำบลหัวดง อำเภอเก้าเลี้ยว</t>
  </si>
  <si>
    <t>แบบตรวจสอบผลงานเพื่อรับโอนงานก่อสร้าง  ตามระเบียบกรมฯ  พ.ศ.  ๒๕๕๕</t>
  </si>
  <si>
    <t>พ.ศ. ๒๕๕๖</t>
  </si>
  <si>
    <t xml:space="preserve">           (นายวุฒิ  วิรเศรณี)</t>
  </si>
  <si>
    <t xml:space="preserve">         (นายสัญญา  สุริวรรณ)</t>
  </si>
  <si>
    <t>(ลงชื่อ)….............................................ประธานกรรมการรับมอบ</t>
  </si>
  <si>
    <t xml:space="preserve">         (นายสุรินทร์  ทรัพย์สกุล)</t>
  </si>
  <si>
    <t>ตำแหน่ง    ฝวศ.คป.นครสวรรค์</t>
  </si>
  <si>
    <t>(ลงชื่อ).................................................กรรมการ</t>
  </si>
  <si>
    <t xml:space="preserve">          (นายอรุณ  ตรีสิทธิเดช)</t>
  </si>
  <si>
    <t>ตำแหน่ง    ฝจน.คป.นครสวรรค์</t>
  </si>
  <si>
    <t xml:space="preserve">         (นายสุรพล  อจละนันท์)</t>
  </si>
  <si>
    <t>กวศ.๓ พก.</t>
  </si>
  <si>
    <t>(นายสัญญา   สุริวรรณ)</t>
  </si>
  <si>
    <t>(นายวุฒิ  วิรเศรณี)</t>
  </si>
  <si>
    <t>ผสก.๓</t>
  </si>
  <si>
    <t>ผู้รายงาน</t>
  </si>
  <si>
    <t xml:space="preserve"> ตำแหน่ง          ผสก.๓</t>
  </si>
  <si>
    <t>กกส.๑/๓ พก.</t>
  </si>
  <si>
    <t>ตำแหน่ง    กกส.๑/๓ พก.</t>
  </si>
  <si>
    <t xml:space="preserve">ตำแหน่ง        กวศ.๓ พก. </t>
  </si>
  <si>
    <t xml:space="preserve">              กกส.๑/๓ พก.</t>
  </si>
  <si>
    <t xml:space="preserve">                 กกส.๑/๓ พก.</t>
  </si>
  <si>
    <t>วันที่</t>
  </si>
  <si>
    <t>เดือน    ธันวาคม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</si>
</sst>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"/>
    <numFmt numFmtId="189" formatCode="0.00000"/>
    <numFmt numFmtId="190" formatCode="0.000000"/>
    <numFmt numFmtId="191" formatCode="0.0"/>
    <numFmt numFmtId="192" formatCode="_-* #,##0.0_-;\-* #,##0.0_-;_-* &quot;-&quot;??_-;_-@_-"/>
    <numFmt numFmtId="193" formatCode="_-* #,##0_-;\-* #,##0_-;_-* &quot;-&quot;??_-;_-@_-"/>
    <numFmt numFmtId="194" formatCode="_-* #,##0.000_-;\-* #,##0.000_-;_-* &quot;-&quot;??_-;_-@_-"/>
    <numFmt numFmtId="195" formatCode="_-* #,##0.0000_-;\-* #,##0.0000_-;_-* &quot;-&quot;??_-;_-@_-"/>
    <numFmt numFmtId="196" formatCode="#,##0.0"/>
    <numFmt numFmtId="197" formatCode="t0.0"/>
  </numFmts>
  <fonts count="80">
    <font>
      <sz val="14"/>
      <name val="Cordia New"/>
      <family val="0"/>
    </font>
    <font>
      <b/>
      <sz val="16"/>
      <name val="Cordia New"/>
      <family val="2"/>
    </font>
    <font>
      <b/>
      <sz val="28"/>
      <name val="Cordia New"/>
      <family val="2"/>
    </font>
    <font>
      <sz val="14"/>
      <name val="BrowalliaUPC"/>
      <family val="2"/>
    </font>
    <font>
      <sz val="14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36"/>
      <name val="Angsana New"/>
      <family val="1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26"/>
      <name val="TH SarabunPSK"/>
      <family val="2"/>
    </font>
    <font>
      <sz val="11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sz val="16"/>
      <color indexed="12"/>
      <name val="TH SarabunPSK"/>
      <family val="2"/>
    </font>
    <font>
      <b/>
      <sz val="16"/>
      <color indexed="10"/>
      <name val="TH SarabunPSK"/>
      <family val="2"/>
    </font>
    <font>
      <sz val="14"/>
      <color indexed="10"/>
      <name val="TH SarabunPSK"/>
      <family val="2"/>
    </font>
    <font>
      <sz val="15"/>
      <color indexed="10"/>
      <name val="TH SarabunPSK"/>
      <family val="2"/>
    </font>
    <font>
      <b/>
      <u val="single"/>
      <sz val="16"/>
      <name val="TH SarabunPSK"/>
      <family val="2"/>
    </font>
    <font>
      <b/>
      <u val="single"/>
      <sz val="14"/>
      <name val="TH SarabunPSK"/>
      <family val="2"/>
    </font>
    <font>
      <sz val="13"/>
      <name val="TH SarabunPSK"/>
      <family val="2"/>
    </font>
    <font>
      <b/>
      <u val="single"/>
      <sz val="16"/>
      <color indexed="12"/>
      <name val="TH SarabunPSK"/>
      <family val="2"/>
    </font>
    <font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36"/>
      <color indexed="56"/>
      <name val="Angsana New"/>
      <family val="1"/>
    </font>
    <font>
      <sz val="14"/>
      <color indexed="8"/>
      <name val="TH SarabunPSK"/>
      <family val="2"/>
    </font>
    <font>
      <b/>
      <sz val="18"/>
      <color indexed="30"/>
      <name val="TH SarabunPSK"/>
      <family val="2"/>
    </font>
    <font>
      <sz val="14"/>
      <color indexed="30"/>
      <name val="TH SarabunPSK"/>
      <family val="2"/>
    </font>
    <font>
      <sz val="18"/>
      <color indexed="30"/>
      <name val="TH SarabunPSK"/>
      <family val="2"/>
    </font>
    <font>
      <b/>
      <sz val="16"/>
      <color indexed="30"/>
      <name val="TH SarabunPSK"/>
      <family val="2"/>
    </font>
    <font>
      <sz val="36"/>
      <color indexed="56"/>
      <name val="TH SarabunPSK"/>
      <family val="2"/>
    </font>
    <font>
      <sz val="36"/>
      <color indexed="56"/>
      <name val="Angsana New"/>
      <family val="1"/>
    </font>
    <font>
      <b/>
      <sz val="28"/>
      <color indexed="5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36"/>
      <color rgb="FF002060"/>
      <name val="Angsana New"/>
      <family val="1"/>
    </font>
    <font>
      <sz val="14"/>
      <color theme="1"/>
      <name val="TH SarabunPSK"/>
      <family val="2"/>
    </font>
    <font>
      <b/>
      <sz val="18"/>
      <color rgb="FF0070C0"/>
      <name val="TH SarabunPSK"/>
      <family val="2"/>
    </font>
    <font>
      <sz val="14"/>
      <color rgb="FF0070C0"/>
      <name val="TH SarabunPSK"/>
      <family val="2"/>
    </font>
    <font>
      <sz val="18"/>
      <color rgb="FF0070C0"/>
      <name val="TH SarabunPSK"/>
      <family val="2"/>
    </font>
    <font>
      <b/>
      <sz val="16"/>
      <color rgb="FF0070C0"/>
      <name val="TH SarabunPSK"/>
      <family val="2"/>
    </font>
    <font>
      <sz val="36"/>
      <color rgb="FF002060"/>
      <name val="TH SarabunPSK"/>
      <family val="2"/>
    </font>
    <font>
      <sz val="36"/>
      <color rgb="FF002060"/>
      <name val="Angsana New"/>
      <family val="1"/>
    </font>
    <font>
      <b/>
      <sz val="28"/>
      <color rgb="FF00206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indexed="12"/>
      </bottom>
    </border>
    <border>
      <left style="thin"/>
      <right style="thin"/>
      <top style="thick">
        <color indexed="12"/>
      </top>
      <bottom style="thick">
        <color indexed="12"/>
      </bottom>
    </border>
    <border>
      <left style="thin"/>
      <right style="thin"/>
      <top>
        <color indexed="63"/>
      </top>
      <bottom style="thick">
        <color indexed="12"/>
      </bottom>
    </border>
    <border>
      <left style="thin"/>
      <right style="thin"/>
      <top style="thick">
        <color indexed="1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63" fillId="23" borderId="1" applyNumberFormat="0" applyAlignment="0" applyProtection="0"/>
    <xf numFmtId="0" fontId="64" fillId="24" borderId="0" applyNumberFormat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shrinkToFit="1"/>
    </xf>
    <xf numFmtId="0" fontId="4" fillId="0" borderId="0" xfId="0" applyFont="1" applyAlignment="1">
      <alignment/>
    </xf>
    <xf numFmtId="0" fontId="8" fillId="0" borderId="0" xfId="0" applyFont="1" applyAlignment="1">
      <alignment horizontal="center" shrinkToFi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193" fontId="9" fillId="0" borderId="11" xfId="33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12" fillId="0" borderId="2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0" fillId="0" borderId="0" xfId="0" applyFont="1" applyAlignment="1">
      <alignment horizontal="lef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71" fillId="0" borderId="0" xfId="0" applyFont="1" applyAlignment="1">
      <alignment/>
    </xf>
    <xf numFmtId="0" fontId="8" fillId="0" borderId="20" xfId="0" applyFont="1" applyBorder="1" applyAlignment="1">
      <alignment horizontal="left" shrinkToFit="1"/>
    </xf>
    <xf numFmtId="0" fontId="8" fillId="0" borderId="15" xfId="0" applyFont="1" applyBorder="1" applyAlignment="1">
      <alignment horizontal="left" shrinkToFit="1"/>
    </xf>
    <xf numFmtId="0" fontId="10" fillId="0" borderId="13" xfId="0" applyFont="1" applyBorder="1" applyAlignment="1">
      <alignment shrinkToFit="1"/>
    </xf>
    <xf numFmtId="0" fontId="10" fillId="0" borderId="15" xfId="0" applyFont="1" applyBorder="1" applyAlignment="1">
      <alignment horizontal="left" shrinkToFit="1"/>
    </xf>
    <xf numFmtId="0" fontId="10" fillId="0" borderId="21" xfId="0" applyFont="1" applyBorder="1" applyAlignment="1">
      <alignment horizontal="left" shrinkToFit="1"/>
    </xf>
    <xf numFmtId="0" fontId="8" fillId="0" borderId="14" xfId="0" applyFont="1" applyBorder="1" applyAlignment="1">
      <alignment horizontal="left" shrinkToFit="1"/>
    </xf>
    <xf numFmtId="0" fontId="8" fillId="0" borderId="18" xfId="0" applyFont="1" applyBorder="1" applyAlignment="1">
      <alignment horizontal="left" shrinkToFit="1"/>
    </xf>
    <xf numFmtId="0" fontId="10" fillId="0" borderId="16" xfId="0" applyFont="1" applyBorder="1" applyAlignment="1">
      <alignment horizontal="left" shrinkToFit="1"/>
    </xf>
    <xf numFmtId="0" fontId="10" fillId="0" borderId="16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8" xfId="0" applyFont="1" applyBorder="1" applyAlignment="1">
      <alignment shrinkToFit="1"/>
    </xf>
    <xf numFmtId="0" fontId="8" fillId="0" borderId="22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23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23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59" fontId="8" fillId="0" borderId="13" xfId="0" applyNumberFormat="1" applyFont="1" applyBorder="1" applyAlignment="1">
      <alignment horizontal="left" shrinkToFit="1"/>
    </xf>
    <xf numFmtId="59" fontId="10" fillId="0" borderId="12" xfId="0" applyNumberFormat="1" applyFont="1" applyBorder="1" applyAlignment="1">
      <alignment horizontal="center"/>
    </xf>
    <xf numFmtId="5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22" xfId="0" applyFont="1" applyBorder="1" applyAlignment="1">
      <alignment/>
    </xf>
    <xf numFmtId="0" fontId="15" fillId="33" borderId="22" xfId="0" applyFont="1" applyFill="1" applyBorder="1" applyAlignment="1">
      <alignment/>
    </xf>
    <xf numFmtId="0" fontId="15" fillId="0" borderId="22" xfId="0" applyFont="1" applyBorder="1" applyAlignment="1">
      <alignment/>
    </xf>
    <xf numFmtId="43" fontId="15" fillId="0" borderId="22" xfId="33" applyFont="1" applyBorder="1" applyAlignment="1">
      <alignment/>
    </xf>
    <xf numFmtId="0" fontId="12" fillId="0" borderId="22" xfId="0" applyFont="1" applyBorder="1" applyAlignment="1">
      <alignment horizontal="center"/>
    </xf>
    <xf numFmtId="0" fontId="24" fillId="0" borderId="22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15" fillId="33" borderId="11" xfId="0" applyFont="1" applyFill="1" applyBorder="1" applyAlignment="1">
      <alignment/>
    </xf>
    <xf numFmtId="43" fontId="11" fillId="0" borderId="22" xfId="33" applyFont="1" applyBorder="1" applyAlignment="1">
      <alignment horizontal="center"/>
    </xf>
    <xf numFmtId="43" fontId="11" fillId="0" borderId="22" xfId="33" applyFont="1" applyBorder="1" applyAlignment="1">
      <alignment/>
    </xf>
    <xf numFmtId="43" fontId="9" fillId="0" borderId="22" xfId="33" applyFont="1" applyBorder="1" applyAlignment="1">
      <alignment horizontal="center"/>
    </xf>
    <xf numFmtId="43" fontId="9" fillId="0" borderId="23" xfId="33" applyFont="1" applyBorder="1" applyAlignment="1">
      <alignment horizontal="center"/>
    </xf>
    <xf numFmtId="43" fontId="9" fillId="0" borderId="10" xfId="33" applyFont="1" applyBorder="1" applyAlignment="1">
      <alignment horizontal="center"/>
    </xf>
    <xf numFmtId="43" fontId="9" fillId="0" borderId="22" xfId="33" applyFont="1" applyBorder="1" applyAlignment="1">
      <alignment/>
    </xf>
    <xf numFmtId="2" fontId="11" fillId="0" borderId="0" xfId="0" applyNumberFormat="1" applyFont="1" applyAlignment="1">
      <alignment/>
    </xf>
    <xf numFmtId="0" fontId="9" fillId="0" borderId="22" xfId="0" applyFont="1" applyBorder="1" applyAlignment="1">
      <alignment vertical="center"/>
    </xf>
    <xf numFmtId="43" fontId="9" fillId="0" borderId="24" xfId="33" applyFont="1" applyBorder="1" applyAlignment="1">
      <alignment/>
    </xf>
    <xf numFmtId="43" fontId="9" fillId="0" borderId="25" xfId="33" applyFont="1" applyBorder="1" applyAlignment="1">
      <alignment/>
    </xf>
    <xf numFmtId="43" fontId="9" fillId="0" borderId="23" xfId="33" applyFont="1" applyBorder="1" applyAlignment="1">
      <alignment/>
    </xf>
    <xf numFmtId="0" fontId="9" fillId="33" borderId="11" xfId="0" applyFont="1" applyFill="1" applyBorder="1" applyAlignment="1">
      <alignment/>
    </xf>
    <xf numFmtId="0" fontId="25" fillId="0" borderId="22" xfId="0" applyFont="1" applyBorder="1" applyAlignment="1">
      <alignment vertical="center"/>
    </xf>
    <xf numFmtId="43" fontId="11" fillId="0" borderId="23" xfId="33" applyFont="1" applyBorder="1" applyAlignment="1">
      <alignment/>
    </xf>
    <xf numFmtId="43" fontId="9" fillId="0" borderId="11" xfId="33" applyFont="1" applyBorder="1" applyAlignment="1">
      <alignment/>
    </xf>
    <xf numFmtId="0" fontId="11" fillId="0" borderId="22" xfId="0" applyFont="1" applyBorder="1" applyAlignment="1">
      <alignment/>
    </xf>
    <xf numFmtId="193" fontId="9" fillId="0" borderId="22" xfId="33" applyNumberFormat="1" applyFont="1" applyBorder="1" applyAlignment="1">
      <alignment horizontal="center"/>
    </xf>
    <xf numFmtId="0" fontId="9" fillId="33" borderId="22" xfId="0" applyFont="1" applyFill="1" applyBorder="1" applyAlignment="1">
      <alignment/>
    </xf>
    <xf numFmtId="0" fontId="24" fillId="0" borderId="22" xfId="0" applyFont="1" applyBorder="1" applyAlignment="1">
      <alignment vertical="center"/>
    </xf>
    <xf numFmtId="43" fontId="9" fillId="0" borderId="11" xfId="33" applyFont="1" applyBorder="1" applyAlignment="1">
      <alignment horizontal="center"/>
    </xf>
    <xf numFmtId="43" fontId="9" fillId="0" borderId="26" xfId="33" applyFont="1" applyBorder="1" applyAlignment="1">
      <alignment/>
    </xf>
    <xf numFmtId="43" fontId="15" fillId="0" borderId="11" xfId="33" applyFont="1" applyBorder="1" applyAlignment="1">
      <alignment/>
    </xf>
    <xf numFmtId="0" fontId="12" fillId="0" borderId="22" xfId="0" applyFont="1" applyBorder="1" applyAlignment="1">
      <alignment horizontal="right"/>
    </xf>
    <xf numFmtId="43" fontId="9" fillId="0" borderId="22" xfId="33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2" fontId="15" fillId="0" borderId="11" xfId="0" applyNumberFormat="1" applyFont="1" applyBorder="1" applyAlignment="1">
      <alignment/>
    </xf>
    <xf numFmtId="2" fontId="15" fillId="0" borderId="22" xfId="0" applyNumberFormat="1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59" fontId="9" fillId="0" borderId="12" xfId="0" applyNumberFormat="1" applyFont="1" applyBorder="1" applyAlignment="1">
      <alignment horizontal="center"/>
    </xf>
    <xf numFmtId="49" fontId="9" fillId="0" borderId="12" xfId="33" applyNumberFormat="1" applyFont="1" applyBorder="1" applyAlignment="1">
      <alignment horizontal="center"/>
    </xf>
    <xf numFmtId="49" fontId="9" fillId="0" borderId="12" xfId="33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left"/>
    </xf>
    <xf numFmtId="0" fontId="12" fillId="0" borderId="29" xfId="0" applyFont="1" applyBorder="1" applyAlignment="1">
      <alignment/>
    </xf>
    <xf numFmtId="49" fontId="9" fillId="0" borderId="29" xfId="33" applyNumberFormat="1" applyFont="1" applyBorder="1" applyAlignment="1">
      <alignment/>
    </xf>
    <xf numFmtId="43" fontId="9" fillId="0" borderId="29" xfId="33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7" fillId="0" borderId="14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0" xfId="0" applyFont="1" applyAlignment="1">
      <alignment/>
    </xf>
    <xf numFmtId="0" fontId="22" fillId="0" borderId="13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72" fillId="0" borderId="14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72" fillId="0" borderId="0" xfId="0" applyFont="1" applyAlignment="1">
      <alignment vertical="center"/>
    </xf>
    <xf numFmtId="193" fontId="72" fillId="0" borderId="0" xfId="33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43" fontId="72" fillId="0" borderId="0" xfId="33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9" fillId="0" borderId="0" xfId="0" applyFont="1" applyBorder="1" applyAlignment="1">
      <alignment/>
    </xf>
    <xf numFmtId="3" fontId="11" fillId="0" borderId="0" xfId="0" applyNumberFormat="1" applyFont="1" applyAlignment="1">
      <alignment horizontal="center"/>
    </xf>
    <xf numFmtId="0" fontId="25" fillId="0" borderId="11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2" fontId="9" fillId="0" borderId="12" xfId="0" applyNumberFormat="1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24" fillId="0" borderId="12" xfId="0" applyFont="1" applyBorder="1" applyAlignment="1">
      <alignment/>
    </xf>
    <xf numFmtId="43" fontId="9" fillId="0" borderId="12" xfId="33" applyFont="1" applyBorder="1" applyAlignment="1">
      <alignment horizontal="right"/>
    </xf>
    <xf numFmtId="0" fontId="9" fillId="0" borderId="12" xfId="0" applyFont="1" applyBorder="1" applyAlignment="1">
      <alignment vertical="center"/>
    </xf>
    <xf numFmtId="0" fontId="11" fillId="0" borderId="12" xfId="0" applyFont="1" applyBorder="1" applyAlignment="1">
      <alignment/>
    </xf>
    <xf numFmtId="0" fontId="24" fillId="0" borderId="12" xfId="0" applyFont="1" applyBorder="1" applyAlignment="1">
      <alignment vertical="center"/>
    </xf>
    <xf numFmtId="0" fontId="12" fillId="0" borderId="11" xfId="0" applyFont="1" applyBorder="1" applyAlignment="1">
      <alignment horizontal="right"/>
    </xf>
    <xf numFmtId="1" fontId="9" fillId="0" borderId="22" xfId="0" applyNumberFormat="1" applyFont="1" applyBorder="1" applyAlignment="1">
      <alignment/>
    </xf>
    <xf numFmtId="43" fontId="9" fillId="0" borderId="0" xfId="0" applyNumberFormat="1" applyFont="1" applyAlignment="1">
      <alignment horizontal="center"/>
    </xf>
    <xf numFmtId="59" fontId="12" fillId="0" borderId="12" xfId="0" applyNumberFormat="1" applyFont="1" applyBorder="1" applyAlignment="1">
      <alignment horizontal="center"/>
    </xf>
    <xf numFmtId="197" fontId="11" fillId="0" borderId="12" xfId="0" applyNumberFormat="1" applyFont="1" applyBorder="1" applyAlignment="1">
      <alignment horizontal="center"/>
    </xf>
    <xf numFmtId="197" fontId="9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1" fontId="11" fillId="0" borderId="22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59" fontId="9" fillId="0" borderId="0" xfId="0" applyNumberFormat="1" applyFont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43" fontId="10" fillId="0" borderId="0" xfId="33" applyFont="1" applyAlignment="1">
      <alignment horizontal="center"/>
    </xf>
    <xf numFmtId="193" fontId="10" fillId="0" borderId="0" xfId="33" applyNumberFormat="1" applyFont="1" applyAlignment="1">
      <alignment horizontal="center"/>
    </xf>
    <xf numFmtId="0" fontId="10" fillId="0" borderId="0" xfId="0" applyFont="1" applyAlignment="1">
      <alignment horizontal="left" shrinkToFi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shrinkToFit="1"/>
    </xf>
    <xf numFmtId="3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/>
    </xf>
    <xf numFmtId="2" fontId="10" fillId="0" borderId="22" xfId="0" applyNumberFormat="1" applyFont="1" applyBorder="1" applyAlignment="1">
      <alignment horizontal="center"/>
    </xf>
    <xf numFmtId="1" fontId="10" fillId="0" borderId="22" xfId="0" applyNumberFormat="1" applyFont="1" applyBorder="1" applyAlignment="1">
      <alignment horizontal="center"/>
    </xf>
    <xf numFmtId="0" fontId="10" fillId="0" borderId="22" xfId="0" applyFont="1" applyBorder="1" applyAlignment="1">
      <alignment horizontal="left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left"/>
    </xf>
    <xf numFmtId="197" fontId="10" fillId="0" borderId="0" xfId="0" applyNumberFormat="1" applyFont="1" applyAlignment="1">
      <alignment horizontal="center"/>
    </xf>
    <xf numFmtId="59" fontId="9" fillId="0" borderId="0" xfId="0" applyNumberFormat="1" applyFont="1" applyBorder="1" applyAlignment="1">
      <alignment horizontal="center"/>
    </xf>
    <xf numFmtId="0" fontId="73" fillId="0" borderId="0" xfId="0" applyFont="1" applyAlignment="1">
      <alignment horizontal="center"/>
    </xf>
    <xf numFmtId="0" fontId="10" fillId="0" borderId="31" xfId="0" applyFont="1" applyBorder="1" applyAlignment="1">
      <alignment/>
    </xf>
    <xf numFmtId="0" fontId="8" fillId="0" borderId="0" xfId="0" applyFont="1" applyAlignment="1">
      <alignment horizontal="right"/>
    </xf>
    <xf numFmtId="59" fontId="10" fillId="0" borderId="0" xfId="0" applyNumberFormat="1" applyFont="1" applyAlignment="1">
      <alignment horizontal="center"/>
    </xf>
    <xf numFmtId="43" fontId="8" fillId="0" borderId="0" xfId="33" applyFont="1" applyAlignment="1">
      <alignment/>
    </xf>
    <xf numFmtId="193" fontId="10" fillId="0" borderId="0" xfId="33" applyNumberFormat="1" applyFont="1" applyAlignment="1">
      <alignment/>
    </xf>
    <xf numFmtId="0" fontId="27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7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13" fillId="0" borderId="0" xfId="0" applyFont="1" applyAlignment="1">
      <alignment horizontal="center" shrinkToFi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7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59" fontId="12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16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3" fillId="0" borderId="16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3" fontId="9" fillId="0" borderId="0" xfId="0" applyNumberFormat="1" applyFont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43" fontId="9" fillId="0" borderId="16" xfId="33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43" fontId="10" fillId="0" borderId="0" xfId="33" applyFont="1" applyAlignment="1">
      <alignment horizontal="center"/>
    </xf>
    <xf numFmtId="0" fontId="78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187" fontId="15" fillId="0" borderId="10" xfId="0" applyNumberFormat="1" applyFont="1" applyBorder="1" applyAlignment="1">
      <alignment horizontal="center" vertical="center"/>
    </xf>
    <xf numFmtId="187" fontId="15" fillId="0" borderId="11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left"/>
    </xf>
    <xf numFmtId="0" fontId="7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left" shrinkToFit="1"/>
    </xf>
    <xf numFmtId="0" fontId="8" fillId="0" borderId="16" xfId="0" applyFont="1" applyBorder="1" applyAlignment="1">
      <alignment horizontal="left" shrinkToFit="1"/>
    </xf>
    <xf numFmtId="0" fontId="8" fillId="0" borderId="20" xfId="0" applyFont="1" applyBorder="1" applyAlignment="1">
      <alignment horizontal="left" shrinkToFit="1"/>
    </xf>
    <xf numFmtId="0" fontId="8" fillId="0" borderId="15" xfId="0" applyFont="1" applyBorder="1" applyAlignment="1">
      <alignment horizontal="left" shrinkToFit="1"/>
    </xf>
    <xf numFmtId="0" fontId="8" fillId="0" borderId="21" xfId="0" applyFont="1" applyBorder="1" applyAlignment="1">
      <alignment horizontal="left" shrinkToFit="1"/>
    </xf>
    <xf numFmtId="0" fontId="8" fillId="0" borderId="14" xfId="0" applyFont="1" applyBorder="1" applyAlignment="1">
      <alignment horizontal="left" shrinkToFit="1"/>
    </xf>
    <xf numFmtId="0" fontId="8" fillId="0" borderId="13" xfId="0" applyFont="1" applyBorder="1" applyAlignment="1">
      <alignment horizontal="left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200025</xdr:rowOff>
    </xdr:from>
    <xdr:to>
      <xdr:col>9</xdr:col>
      <xdr:colOff>676275</xdr:colOff>
      <xdr:row>2</xdr:row>
      <xdr:rowOff>200025</xdr:rowOff>
    </xdr:to>
    <xdr:sp>
      <xdr:nvSpPr>
        <xdr:cNvPr id="1" name="Line 2"/>
        <xdr:cNvSpPr>
          <a:spLocks/>
        </xdr:cNvSpPr>
      </xdr:nvSpPr>
      <xdr:spPr>
        <a:xfrm>
          <a:off x="104775" y="733425"/>
          <a:ext cx="6057900" cy="0"/>
        </a:xfrm>
        <a:prstGeom prst="line">
          <a:avLst/>
        </a:prstGeom>
        <a:noFill/>
        <a:ln w="57150" cmpd="thickThin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6</xdr:col>
      <xdr:colOff>600075</xdr:colOff>
      <xdr:row>24</xdr:row>
      <xdr:rowOff>0</xdr:rowOff>
    </xdr:to>
    <xdr:sp>
      <xdr:nvSpPr>
        <xdr:cNvPr id="2" name="Line 3"/>
        <xdr:cNvSpPr>
          <a:spLocks/>
        </xdr:cNvSpPr>
      </xdr:nvSpPr>
      <xdr:spPr>
        <a:xfrm>
          <a:off x="1828800" y="6410325"/>
          <a:ext cx="2428875" cy="0"/>
        </a:xfrm>
        <a:prstGeom prst="line">
          <a:avLst/>
        </a:prstGeom>
        <a:noFill/>
        <a:ln w="57150" cmpd="thickThin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247650</xdr:rowOff>
    </xdr:from>
    <xdr:to>
      <xdr:col>6</xdr:col>
      <xdr:colOff>38100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47650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6</xdr:row>
      <xdr:rowOff>85725</xdr:rowOff>
    </xdr:from>
    <xdr:to>
      <xdr:col>5</xdr:col>
      <xdr:colOff>390525</xdr:colOff>
      <xdr:row>6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3267075" y="1590675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228600</xdr:colOff>
      <xdr:row>8</xdr:row>
      <xdr:rowOff>57150</xdr:rowOff>
    </xdr:from>
    <xdr:to>
      <xdr:col>5</xdr:col>
      <xdr:colOff>400050</xdr:colOff>
      <xdr:row>8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3276600" y="2028825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2</xdr:row>
      <xdr:rowOff>104775</xdr:rowOff>
    </xdr:from>
    <xdr:to>
      <xdr:col>7</xdr:col>
      <xdr:colOff>523875</xdr:colOff>
      <xdr:row>2</xdr:row>
      <xdr:rowOff>238125</xdr:rowOff>
    </xdr:to>
    <xdr:sp>
      <xdr:nvSpPr>
        <xdr:cNvPr id="1" name="Oval 1"/>
        <xdr:cNvSpPr>
          <a:spLocks/>
        </xdr:cNvSpPr>
      </xdr:nvSpPr>
      <xdr:spPr>
        <a:xfrm>
          <a:off x="4419600" y="676275"/>
          <a:ext cx="1714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342900</xdr:colOff>
      <xdr:row>3</xdr:row>
      <xdr:rowOff>57150</xdr:rowOff>
    </xdr:from>
    <xdr:to>
      <xdr:col>7</xdr:col>
      <xdr:colOff>514350</xdr:colOff>
      <xdr:row>3</xdr:row>
      <xdr:rowOff>190500</xdr:rowOff>
    </xdr:to>
    <xdr:sp>
      <xdr:nvSpPr>
        <xdr:cNvPr id="2" name="Oval 2"/>
        <xdr:cNvSpPr>
          <a:spLocks/>
        </xdr:cNvSpPr>
      </xdr:nvSpPr>
      <xdr:spPr>
        <a:xfrm>
          <a:off x="4410075" y="895350"/>
          <a:ext cx="1714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247650</xdr:rowOff>
    </xdr:from>
    <xdr:to>
      <xdr:col>6</xdr:col>
      <xdr:colOff>38100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47650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6</xdr:row>
      <xdr:rowOff>85725</xdr:rowOff>
    </xdr:from>
    <xdr:to>
      <xdr:col>5</xdr:col>
      <xdr:colOff>390525</xdr:colOff>
      <xdr:row>6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3267075" y="1590675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228600</xdr:colOff>
      <xdr:row>8</xdr:row>
      <xdr:rowOff>57150</xdr:rowOff>
    </xdr:from>
    <xdr:to>
      <xdr:col>5</xdr:col>
      <xdr:colOff>400050</xdr:colOff>
      <xdr:row>8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3276600" y="2028825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7</xdr:row>
      <xdr:rowOff>28575</xdr:rowOff>
    </xdr:from>
    <xdr:to>
      <xdr:col>2</xdr:col>
      <xdr:colOff>381000</xdr:colOff>
      <xdr:row>7</xdr:row>
      <xdr:rowOff>190500</xdr:rowOff>
    </xdr:to>
    <xdr:sp>
      <xdr:nvSpPr>
        <xdr:cNvPr id="1" name="Rectangle 66"/>
        <xdr:cNvSpPr>
          <a:spLocks/>
        </xdr:cNvSpPr>
      </xdr:nvSpPr>
      <xdr:spPr>
        <a:xfrm>
          <a:off x="1514475" y="1581150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238125</xdr:colOff>
      <xdr:row>7</xdr:row>
      <xdr:rowOff>28575</xdr:rowOff>
    </xdr:from>
    <xdr:to>
      <xdr:col>5</xdr:col>
      <xdr:colOff>390525</xdr:colOff>
      <xdr:row>7</xdr:row>
      <xdr:rowOff>190500</xdr:rowOff>
    </xdr:to>
    <xdr:sp>
      <xdr:nvSpPr>
        <xdr:cNvPr id="2" name="Rectangle 67"/>
        <xdr:cNvSpPr>
          <a:spLocks/>
        </xdr:cNvSpPr>
      </xdr:nvSpPr>
      <xdr:spPr>
        <a:xfrm>
          <a:off x="3724275" y="1581150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228600</xdr:colOff>
      <xdr:row>7</xdr:row>
      <xdr:rowOff>38100</xdr:rowOff>
    </xdr:from>
    <xdr:to>
      <xdr:col>8</xdr:col>
      <xdr:colOff>381000</xdr:colOff>
      <xdr:row>7</xdr:row>
      <xdr:rowOff>200025</xdr:rowOff>
    </xdr:to>
    <xdr:sp>
      <xdr:nvSpPr>
        <xdr:cNvPr id="3" name="Rectangle 68"/>
        <xdr:cNvSpPr>
          <a:spLocks/>
        </xdr:cNvSpPr>
      </xdr:nvSpPr>
      <xdr:spPr>
        <a:xfrm>
          <a:off x="5514975" y="1590675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228600</xdr:colOff>
      <xdr:row>8</xdr:row>
      <xdr:rowOff>28575</xdr:rowOff>
    </xdr:from>
    <xdr:to>
      <xdr:col>2</xdr:col>
      <xdr:colOff>381000</xdr:colOff>
      <xdr:row>8</xdr:row>
      <xdr:rowOff>190500</xdr:rowOff>
    </xdr:to>
    <xdr:sp>
      <xdr:nvSpPr>
        <xdr:cNvPr id="4" name="Rectangle 69"/>
        <xdr:cNvSpPr>
          <a:spLocks/>
        </xdr:cNvSpPr>
      </xdr:nvSpPr>
      <xdr:spPr>
        <a:xfrm>
          <a:off x="1514475" y="1828800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228600</xdr:colOff>
      <xdr:row>9</xdr:row>
      <xdr:rowOff>38100</xdr:rowOff>
    </xdr:from>
    <xdr:to>
      <xdr:col>2</xdr:col>
      <xdr:colOff>381000</xdr:colOff>
      <xdr:row>9</xdr:row>
      <xdr:rowOff>200025</xdr:rowOff>
    </xdr:to>
    <xdr:sp>
      <xdr:nvSpPr>
        <xdr:cNvPr id="5" name="Rectangle 70"/>
        <xdr:cNvSpPr>
          <a:spLocks/>
        </xdr:cNvSpPr>
      </xdr:nvSpPr>
      <xdr:spPr>
        <a:xfrm>
          <a:off x="1514475" y="2085975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695325</xdr:colOff>
      <xdr:row>17</xdr:row>
      <xdr:rowOff>66675</xdr:rowOff>
    </xdr:from>
    <xdr:to>
      <xdr:col>4</xdr:col>
      <xdr:colOff>847725</xdr:colOff>
      <xdr:row>17</xdr:row>
      <xdr:rowOff>209550</xdr:rowOff>
    </xdr:to>
    <xdr:sp>
      <xdr:nvSpPr>
        <xdr:cNvPr id="6" name="Rectangle 79"/>
        <xdr:cNvSpPr>
          <a:spLocks/>
        </xdr:cNvSpPr>
      </xdr:nvSpPr>
      <xdr:spPr>
        <a:xfrm>
          <a:off x="3209925" y="409575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400050</xdr:colOff>
      <xdr:row>17</xdr:row>
      <xdr:rowOff>66675</xdr:rowOff>
    </xdr:from>
    <xdr:to>
      <xdr:col>5</xdr:col>
      <xdr:colOff>552450</xdr:colOff>
      <xdr:row>17</xdr:row>
      <xdr:rowOff>209550</xdr:rowOff>
    </xdr:to>
    <xdr:sp>
      <xdr:nvSpPr>
        <xdr:cNvPr id="7" name="Rectangle 80"/>
        <xdr:cNvSpPr>
          <a:spLocks/>
        </xdr:cNvSpPr>
      </xdr:nvSpPr>
      <xdr:spPr>
        <a:xfrm>
          <a:off x="3886200" y="409575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409575</xdr:colOff>
      <xdr:row>17</xdr:row>
      <xdr:rowOff>66675</xdr:rowOff>
    </xdr:from>
    <xdr:to>
      <xdr:col>6</xdr:col>
      <xdr:colOff>561975</xdr:colOff>
      <xdr:row>17</xdr:row>
      <xdr:rowOff>200025</xdr:rowOff>
    </xdr:to>
    <xdr:sp>
      <xdr:nvSpPr>
        <xdr:cNvPr id="8" name="Rectangle 81"/>
        <xdr:cNvSpPr>
          <a:spLocks/>
        </xdr:cNvSpPr>
      </xdr:nvSpPr>
      <xdr:spPr>
        <a:xfrm>
          <a:off x="4476750" y="40957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428625</xdr:colOff>
      <xdr:row>17</xdr:row>
      <xdr:rowOff>66675</xdr:rowOff>
    </xdr:from>
    <xdr:to>
      <xdr:col>7</xdr:col>
      <xdr:colOff>581025</xdr:colOff>
      <xdr:row>17</xdr:row>
      <xdr:rowOff>209550</xdr:rowOff>
    </xdr:to>
    <xdr:sp>
      <xdr:nvSpPr>
        <xdr:cNvPr id="9" name="Rectangle 82"/>
        <xdr:cNvSpPr>
          <a:spLocks/>
        </xdr:cNvSpPr>
      </xdr:nvSpPr>
      <xdr:spPr>
        <a:xfrm>
          <a:off x="5105400" y="409575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238125</xdr:colOff>
      <xdr:row>8</xdr:row>
      <xdr:rowOff>38100</xdr:rowOff>
    </xdr:from>
    <xdr:to>
      <xdr:col>5</xdr:col>
      <xdr:colOff>390525</xdr:colOff>
      <xdr:row>8</xdr:row>
      <xdr:rowOff>200025</xdr:rowOff>
    </xdr:to>
    <xdr:sp>
      <xdr:nvSpPr>
        <xdr:cNvPr id="10" name="Rectangle 83"/>
        <xdr:cNvSpPr>
          <a:spLocks/>
        </xdr:cNvSpPr>
      </xdr:nvSpPr>
      <xdr:spPr>
        <a:xfrm>
          <a:off x="3724275" y="1838325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238125</xdr:colOff>
      <xdr:row>9</xdr:row>
      <xdr:rowOff>38100</xdr:rowOff>
    </xdr:from>
    <xdr:to>
      <xdr:col>5</xdr:col>
      <xdr:colOff>390525</xdr:colOff>
      <xdr:row>9</xdr:row>
      <xdr:rowOff>200025</xdr:rowOff>
    </xdr:to>
    <xdr:sp>
      <xdr:nvSpPr>
        <xdr:cNvPr id="11" name="Rectangle 84"/>
        <xdr:cNvSpPr>
          <a:spLocks/>
        </xdr:cNvSpPr>
      </xdr:nvSpPr>
      <xdr:spPr>
        <a:xfrm>
          <a:off x="3724275" y="2085975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238125</xdr:colOff>
      <xdr:row>10</xdr:row>
      <xdr:rowOff>28575</xdr:rowOff>
    </xdr:from>
    <xdr:to>
      <xdr:col>5</xdr:col>
      <xdr:colOff>390525</xdr:colOff>
      <xdr:row>10</xdr:row>
      <xdr:rowOff>190500</xdr:rowOff>
    </xdr:to>
    <xdr:sp>
      <xdr:nvSpPr>
        <xdr:cNvPr id="12" name="Rectangle 85"/>
        <xdr:cNvSpPr>
          <a:spLocks/>
        </xdr:cNvSpPr>
      </xdr:nvSpPr>
      <xdr:spPr>
        <a:xfrm>
          <a:off x="3724275" y="2324100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238125</xdr:colOff>
      <xdr:row>11</xdr:row>
      <xdr:rowOff>28575</xdr:rowOff>
    </xdr:from>
    <xdr:to>
      <xdr:col>5</xdr:col>
      <xdr:colOff>390525</xdr:colOff>
      <xdr:row>11</xdr:row>
      <xdr:rowOff>190500</xdr:rowOff>
    </xdr:to>
    <xdr:sp>
      <xdr:nvSpPr>
        <xdr:cNvPr id="13" name="Rectangle 86"/>
        <xdr:cNvSpPr>
          <a:spLocks/>
        </xdr:cNvSpPr>
      </xdr:nvSpPr>
      <xdr:spPr>
        <a:xfrm>
          <a:off x="3724275" y="2571750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38100</xdr:rowOff>
    </xdr:from>
    <xdr:to>
      <xdr:col>5</xdr:col>
      <xdr:colOff>390525</xdr:colOff>
      <xdr:row>12</xdr:row>
      <xdr:rowOff>200025</xdr:rowOff>
    </xdr:to>
    <xdr:sp>
      <xdr:nvSpPr>
        <xdr:cNvPr id="14" name="Rectangle 87"/>
        <xdr:cNvSpPr>
          <a:spLocks/>
        </xdr:cNvSpPr>
      </xdr:nvSpPr>
      <xdr:spPr>
        <a:xfrm>
          <a:off x="3724275" y="2828925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238125</xdr:colOff>
      <xdr:row>13</xdr:row>
      <xdr:rowOff>28575</xdr:rowOff>
    </xdr:from>
    <xdr:to>
      <xdr:col>5</xdr:col>
      <xdr:colOff>390525</xdr:colOff>
      <xdr:row>13</xdr:row>
      <xdr:rowOff>200025</xdr:rowOff>
    </xdr:to>
    <xdr:sp>
      <xdr:nvSpPr>
        <xdr:cNvPr id="15" name="Rectangle 88"/>
        <xdr:cNvSpPr>
          <a:spLocks/>
        </xdr:cNvSpPr>
      </xdr:nvSpPr>
      <xdr:spPr>
        <a:xfrm>
          <a:off x="3724275" y="3067050"/>
          <a:ext cx="152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238125</xdr:colOff>
      <xdr:row>14</xdr:row>
      <xdr:rowOff>28575</xdr:rowOff>
    </xdr:from>
    <xdr:to>
      <xdr:col>5</xdr:col>
      <xdr:colOff>390525</xdr:colOff>
      <xdr:row>14</xdr:row>
      <xdr:rowOff>190500</xdr:rowOff>
    </xdr:to>
    <xdr:sp>
      <xdr:nvSpPr>
        <xdr:cNvPr id="16" name="Rectangle 89"/>
        <xdr:cNvSpPr>
          <a:spLocks/>
        </xdr:cNvSpPr>
      </xdr:nvSpPr>
      <xdr:spPr>
        <a:xfrm>
          <a:off x="3724275" y="3314700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238125</xdr:colOff>
      <xdr:row>15</xdr:row>
      <xdr:rowOff>28575</xdr:rowOff>
    </xdr:from>
    <xdr:to>
      <xdr:col>5</xdr:col>
      <xdr:colOff>390525</xdr:colOff>
      <xdr:row>15</xdr:row>
      <xdr:rowOff>200025</xdr:rowOff>
    </xdr:to>
    <xdr:sp>
      <xdr:nvSpPr>
        <xdr:cNvPr id="17" name="Rectangle 90"/>
        <xdr:cNvSpPr>
          <a:spLocks/>
        </xdr:cNvSpPr>
      </xdr:nvSpPr>
      <xdr:spPr>
        <a:xfrm>
          <a:off x="3724275" y="3562350"/>
          <a:ext cx="152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238125</xdr:colOff>
      <xdr:row>16</xdr:row>
      <xdr:rowOff>28575</xdr:rowOff>
    </xdr:from>
    <xdr:to>
      <xdr:col>5</xdr:col>
      <xdr:colOff>390525</xdr:colOff>
      <xdr:row>16</xdr:row>
      <xdr:rowOff>200025</xdr:rowOff>
    </xdr:to>
    <xdr:sp>
      <xdr:nvSpPr>
        <xdr:cNvPr id="18" name="Rectangle 91"/>
        <xdr:cNvSpPr>
          <a:spLocks/>
        </xdr:cNvSpPr>
      </xdr:nvSpPr>
      <xdr:spPr>
        <a:xfrm>
          <a:off x="3724275" y="3810000"/>
          <a:ext cx="152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228600</xdr:colOff>
      <xdr:row>8</xdr:row>
      <xdr:rowOff>28575</xdr:rowOff>
    </xdr:from>
    <xdr:to>
      <xdr:col>8</xdr:col>
      <xdr:colOff>381000</xdr:colOff>
      <xdr:row>8</xdr:row>
      <xdr:rowOff>190500</xdr:rowOff>
    </xdr:to>
    <xdr:sp>
      <xdr:nvSpPr>
        <xdr:cNvPr id="19" name="Rectangle 92"/>
        <xdr:cNvSpPr>
          <a:spLocks/>
        </xdr:cNvSpPr>
      </xdr:nvSpPr>
      <xdr:spPr>
        <a:xfrm>
          <a:off x="5514975" y="1828800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228600</xdr:colOff>
      <xdr:row>9</xdr:row>
      <xdr:rowOff>28575</xdr:rowOff>
    </xdr:from>
    <xdr:to>
      <xdr:col>8</xdr:col>
      <xdr:colOff>381000</xdr:colOff>
      <xdr:row>9</xdr:row>
      <xdr:rowOff>190500</xdr:rowOff>
    </xdr:to>
    <xdr:sp>
      <xdr:nvSpPr>
        <xdr:cNvPr id="20" name="Rectangle 93"/>
        <xdr:cNvSpPr>
          <a:spLocks/>
        </xdr:cNvSpPr>
      </xdr:nvSpPr>
      <xdr:spPr>
        <a:xfrm>
          <a:off x="5514975" y="2076450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228600</xdr:colOff>
      <xdr:row>10</xdr:row>
      <xdr:rowOff>28575</xdr:rowOff>
    </xdr:from>
    <xdr:to>
      <xdr:col>8</xdr:col>
      <xdr:colOff>381000</xdr:colOff>
      <xdr:row>10</xdr:row>
      <xdr:rowOff>190500</xdr:rowOff>
    </xdr:to>
    <xdr:sp>
      <xdr:nvSpPr>
        <xdr:cNvPr id="21" name="Rectangle 94"/>
        <xdr:cNvSpPr>
          <a:spLocks/>
        </xdr:cNvSpPr>
      </xdr:nvSpPr>
      <xdr:spPr>
        <a:xfrm>
          <a:off x="5514975" y="2324100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228600</xdr:colOff>
      <xdr:row>11</xdr:row>
      <xdr:rowOff>28575</xdr:rowOff>
    </xdr:from>
    <xdr:to>
      <xdr:col>8</xdr:col>
      <xdr:colOff>381000</xdr:colOff>
      <xdr:row>11</xdr:row>
      <xdr:rowOff>200025</xdr:rowOff>
    </xdr:to>
    <xdr:sp>
      <xdr:nvSpPr>
        <xdr:cNvPr id="22" name="Rectangle 95"/>
        <xdr:cNvSpPr>
          <a:spLocks/>
        </xdr:cNvSpPr>
      </xdr:nvSpPr>
      <xdr:spPr>
        <a:xfrm>
          <a:off x="5514975" y="2571750"/>
          <a:ext cx="152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228600</xdr:colOff>
      <xdr:row>12</xdr:row>
      <xdr:rowOff>28575</xdr:rowOff>
    </xdr:from>
    <xdr:to>
      <xdr:col>8</xdr:col>
      <xdr:colOff>381000</xdr:colOff>
      <xdr:row>12</xdr:row>
      <xdr:rowOff>190500</xdr:rowOff>
    </xdr:to>
    <xdr:sp>
      <xdr:nvSpPr>
        <xdr:cNvPr id="23" name="Rectangle 96"/>
        <xdr:cNvSpPr>
          <a:spLocks/>
        </xdr:cNvSpPr>
      </xdr:nvSpPr>
      <xdr:spPr>
        <a:xfrm>
          <a:off x="5514975" y="2819400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228600</xdr:colOff>
      <xdr:row>13</xdr:row>
      <xdr:rowOff>38100</xdr:rowOff>
    </xdr:from>
    <xdr:to>
      <xdr:col>8</xdr:col>
      <xdr:colOff>381000</xdr:colOff>
      <xdr:row>13</xdr:row>
      <xdr:rowOff>200025</xdr:rowOff>
    </xdr:to>
    <xdr:sp>
      <xdr:nvSpPr>
        <xdr:cNvPr id="24" name="Rectangle 97"/>
        <xdr:cNvSpPr>
          <a:spLocks/>
        </xdr:cNvSpPr>
      </xdr:nvSpPr>
      <xdr:spPr>
        <a:xfrm>
          <a:off x="5514975" y="3076575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228600</xdr:colOff>
      <xdr:row>14</xdr:row>
      <xdr:rowOff>28575</xdr:rowOff>
    </xdr:from>
    <xdr:to>
      <xdr:col>8</xdr:col>
      <xdr:colOff>381000</xdr:colOff>
      <xdr:row>14</xdr:row>
      <xdr:rowOff>190500</xdr:rowOff>
    </xdr:to>
    <xdr:sp>
      <xdr:nvSpPr>
        <xdr:cNvPr id="25" name="Rectangle 98"/>
        <xdr:cNvSpPr>
          <a:spLocks/>
        </xdr:cNvSpPr>
      </xdr:nvSpPr>
      <xdr:spPr>
        <a:xfrm>
          <a:off x="5514975" y="3314700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228600</xdr:colOff>
      <xdr:row>15</xdr:row>
      <xdr:rowOff>28575</xdr:rowOff>
    </xdr:from>
    <xdr:to>
      <xdr:col>8</xdr:col>
      <xdr:colOff>381000</xdr:colOff>
      <xdr:row>15</xdr:row>
      <xdr:rowOff>200025</xdr:rowOff>
    </xdr:to>
    <xdr:sp>
      <xdr:nvSpPr>
        <xdr:cNvPr id="26" name="Rectangle 99"/>
        <xdr:cNvSpPr>
          <a:spLocks/>
        </xdr:cNvSpPr>
      </xdr:nvSpPr>
      <xdr:spPr>
        <a:xfrm>
          <a:off x="5514975" y="3562350"/>
          <a:ext cx="152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228600</xdr:colOff>
      <xdr:row>16</xdr:row>
      <xdr:rowOff>28575</xdr:rowOff>
    </xdr:from>
    <xdr:to>
      <xdr:col>8</xdr:col>
      <xdr:colOff>381000</xdr:colOff>
      <xdr:row>16</xdr:row>
      <xdr:rowOff>200025</xdr:rowOff>
    </xdr:to>
    <xdr:sp>
      <xdr:nvSpPr>
        <xdr:cNvPr id="27" name="Rectangle 100"/>
        <xdr:cNvSpPr>
          <a:spLocks/>
        </xdr:cNvSpPr>
      </xdr:nvSpPr>
      <xdr:spPr>
        <a:xfrm>
          <a:off x="5514975" y="3810000"/>
          <a:ext cx="152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238125</xdr:colOff>
      <xdr:row>11</xdr:row>
      <xdr:rowOff>57150</xdr:rowOff>
    </xdr:from>
    <xdr:to>
      <xdr:col>2</xdr:col>
      <xdr:colOff>390525</xdr:colOff>
      <xdr:row>11</xdr:row>
      <xdr:rowOff>219075</xdr:rowOff>
    </xdr:to>
    <xdr:sp>
      <xdr:nvSpPr>
        <xdr:cNvPr id="28" name="Rectangle 101"/>
        <xdr:cNvSpPr>
          <a:spLocks/>
        </xdr:cNvSpPr>
      </xdr:nvSpPr>
      <xdr:spPr>
        <a:xfrm>
          <a:off x="1524000" y="2600325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238125</xdr:colOff>
      <xdr:row>12</xdr:row>
      <xdr:rowOff>66675</xdr:rowOff>
    </xdr:from>
    <xdr:to>
      <xdr:col>2</xdr:col>
      <xdr:colOff>390525</xdr:colOff>
      <xdr:row>12</xdr:row>
      <xdr:rowOff>228600</xdr:rowOff>
    </xdr:to>
    <xdr:sp>
      <xdr:nvSpPr>
        <xdr:cNvPr id="29" name="Rectangle 102"/>
        <xdr:cNvSpPr>
          <a:spLocks/>
        </xdr:cNvSpPr>
      </xdr:nvSpPr>
      <xdr:spPr>
        <a:xfrm>
          <a:off x="1524000" y="2857500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238125</xdr:colOff>
      <xdr:row>13</xdr:row>
      <xdr:rowOff>57150</xdr:rowOff>
    </xdr:from>
    <xdr:to>
      <xdr:col>2</xdr:col>
      <xdr:colOff>390525</xdr:colOff>
      <xdr:row>13</xdr:row>
      <xdr:rowOff>219075</xdr:rowOff>
    </xdr:to>
    <xdr:sp>
      <xdr:nvSpPr>
        <xdr:cNvPr id="30" name="Rectangle 103"/>
        <xdr:cNvSpPr>
          <a:spLocks/>
        </xdr:cNvSpPr>
      </xdr:nvSpPr>
      <xdr:spPr>
        <a:xfrm>
          <a:off x="1524000" y="3095625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238125</xdr:colOff>
      <xdr:row>14</xdr:row>
      <xdr:rowOff>66675</xdr:rowOff>
    </xdr:from>
    <xdr:to>
      <xdr:col>2</xdr:col>
      <xdr:colOff>390525</xdr:colOff>
      <xdr:row>14</xdr:row>
      <xdr:rowOff>228600</xdr:rowOff>
    </xdr:to>
    <xdr:sp>
      <xdr:nvSpPr>
        <xdr:cNvPr id="31" name="Rectangle 104"/>
        <xdr:cNvSpPr>
          <a:spLocks/>
        </xdr:cNvSpPr>
      </xdr:nvSpPr>
      <xdr:spPr>
        <a:xfrm>
          <a:off x="1524000" y="3352800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238125</xdr:colOff>
      <xdr:row>15</xdr:row>
      <xdr:rowOff>47625</xdr:rowOff>
    </xdr:from>
    <xdr:to>
      <xdr:col>2</xdr:col>
      <xdr:colOff>390525</xdr:colOff>
      <xdr:row>15</xdr:row>
      <xdr:rowOff>209550</xdr:rowOff>
    </xdr:to>
    <xdr:sp>
      <xdr:nvSpPr>
        <xdr:cNvPr id="32" name="Rectangle 105"/>
        <xdr:cNvSpPr>
          <a:spLocks/>
        </xdr:cNvSpPr>
      </xdr:nvSpPr>
      <xdr:spPr>
        <a:xfrm>
          <a:off x="1524000" y="3581400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228600</xdr:colOff>
      <xdr:row>10</xdr:row>
      <xdr:rowOff>57150</xdr:rowOff>
    </xdr:from>
    <xdr:to>
      <xdr:col>2</xdr:col>
      <xdr:colOff>381000</xdr:colOff>
      <xdr:row>10</xdr:row>
      <xdr:rowOff>219075</xdr:rowOff>
    </xdr:to>
    <xdr:sp>
      <xdr:nvSpPr>
        <xdr:cNvPr id="33" name="Rectangle 106"/>
        <xdr:cNvSpPr>
          <a:spLocks/>
        </xdr:cNvSpPr>
      </xdr:nvSpPr>
      <xdr:spPr>
        <a:xfrm>
          <a:off x="1514475" y="2352675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238125</xdr:colOff>
      <xdr:row>16</xdr:row>
      <xdr:rowOff>57150</xdr:rowOff>
    </xdr:from>
    <xdr:to>
      <xdr:col>2</xdr:col>
      <xdr:colOff>390525</xdr:colOff>
      <xdr:row>16</xdr:row>
      <xdr:rowOff>219075</xdr:rowOff>
    </xdr:to>
    <xdr:sp>
      <xdr:nvSpPr>
        <xdr:cNvPr id="34" name="Rectangle 107"/>
        <xdr:cNvSpPr>
          <a:spLocks/>
        </xdr:cNvSpPr>
      </xdr:nvSpPr>
      <xdr:spPr>
        <a:xfrm>
          <a:off x="1524000" y="3838575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247650</xdr:rowOff>
    </xdr:from>
    <xdr:to>
      <xdr:col>6</xdr:col>
      <xdr:colOff>38100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47650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6</xdr:row>
      <xdr:rowOff>85725</xdr:rowOff>
    </xdr:from>
    <xdr:to>
      <xdr:col>5</xdr:col>
      <xdr:colOff>390525</xdr:colOff>
      <xdr:row>6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3267075" y="1590675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228600</xdr:colOff>
      <xdr:row>8</xdr:row>
      <xdr:rowOff>57150</xdr:rowOff>
    </xdr:from>
    <xdr:to>
      <xdr:col>5</xdr:col>
      <xdr:colOff>400050</xdr:colOff>
      <xdr:row>8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3276600" y="2028825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27</xdr:row>
      <xdr:rowOff>95250</xdr:rowOff>
    </xdr:from>
    <xdr:to>
      <xdr:col>1</xdr:col>
      <xdr:colOff>666750</xdr:colOff>
      <xdr:row>27</xdr:row>
      <xdr:rowOff>200025</xdr:rowOff>
    </xdr:to>
    <xdr:sp>
      <xdr:nvSpPr>
        <xdr:cNvPr id="1" name="Oval 1"/>
        <xdr:cNvSpPr>
          <a:spLocks/>
        </xdr:cNvSpPr>
      </xdr:nvSpPr>
      <xdr:spPr>
        <a:xfrm>
          <a:off x="828675" y="66103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542925</xdr:colOff>
      <xdr:row>28</xdr:row>
      <xdr:rowOff>95250</xdr:rowOff>
    </xdr:from>
    <xdr:to>
      <xdr:col>1</xdr:col>
      <xdr:colOff>657225</xdr:colOff>
      <xdr:row>28</xdr:row>
      <xdr:rowOff>200025</xdr:rowOff>
    </xdr:to>
    <xdr:sp>
      <xdr:nvSpPr>
        <xdr:cNvPr id="2" name="Oval 2"/>
        <xdr:cNvSpPr>
          <a:spLocks/>
        </xdr:cNvSpPr>
      </xdr:nvSpPr>
      <xdr:spPr>
        <a:xfrm>
          <a:off x="819150" y="684847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85725</xdr:rowOff>
    </xdr:from>
    <xdr:to>
      <xdr:col>1</xdr:col>
      <xdr:colOff>657225</xdr:colOff>
      <xdr:row>29</xdr:row>
      <xdr:rowOff>190500</xdr:rowOff>
    </xdr:to>
    <xdr:sp>
      <xdr:nvSpPr>
        <xdr:cNvPr id="3" name="Oval 3"/>
        <xdr:cNvSpPr>
          <a:spLocks/>
        </xdr:cNvSpPr>
      </xdr:nvSpPr>
      <xdr:spPr>
        <a:xfrm>
          <a:off x="819150" y="707707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95250</xdr:rowOff>
    </xdr:from>
    <xdr:to>
      <xdr:col>1</xdr:col>
      <xdr:colOff>657225</xdr:colOff>
      <xdr:row>30</xdr:row>
      <xdr:rowOff>200025</xdr:rowOff>
    </xdr:to>
    <xdr:sp>
      <xdr:nvSpPr>
        <xdr:cNvPr id="4" name="Oval 11"/>
        <xdr:cNvSpPr>
          <a:spLocks/>
        </xdr:cNvSpPr>
      </xdr:nvSpPr>
      <xdr:spPr>
        <a:xfrm>
          <a:off x="819150" y="732472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247650</xdr:rowOff>
    </xdr:from>
    <xdr:to>
      <xdr:col>6</xdr:col>
      <xdr:colOff>38100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47650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6</xdr:row>
      <xdr:rowOff>85725</xdr:rowOff>
    </xdr:from>
    <xdr:to>
      <xdr:col>5</xdr:col>
      <xdr:colOff>390525</xdr:colOff>
      <xdr:row>6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3267075" y="1590675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228600</xdr:colOff>
      <xdr:row>8</xdr:row>
      <xdr:rowOff>57150</xdr:rowOff>
    </xdr:from>
    <xdr:to>
      <xdr:col>5</xdr:col>
      <xdr:colOff>400050</xdr:colOff>
      <xdr:row>8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3276600" y="2028825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247650</xdr:rowOff>
    </xdr:from>
    <xdr:to>
      <xdr:col>6</xdr:col>
      <xdr:colOff>38100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47650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6</xdr:row>
      <xdr:rowOff>85725</xdr:rowOff>
    </xdr:from>
    <xdr:to>
      <xdr:col>5</xdr:col>
      <xdr:colOff>390525</xdr:colOff>
      <xdr:row>6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3267075" y="1590675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228600</xdr:colOff>
      <xdr:row>8</xdr:row>
      <xdr:rowOff>57150</xdr:rowOff>
    </xdr:from>
    <xdr:to>
      <xdr:col>5</xdr:col>
      <xdr:colOff>400050</xdr:colOff>
      <xdr:row>8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3276600" y="2028825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247650</xdr:rowOff>
    </xdr:from>
    <xdr:to>
      <xdr:col>6</xdr:col>
      <xdr:colOff>38100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47650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323850</xdr:colOff>
      <xdr:row>6</xdr:row>
      <xdr:rowOff>85725</xdr:rowOff>
    </xdr:from>
    <xdr:to>
      <xdr:col>5</xdr:col>
      <xdr:colOff>495300</xdr:colOff>
      <xdr:row>6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3371850" y="1590675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323850</xdr:colOff>
      <xdr:row>8</xdr:row>
      <xdr:rowOff>57150</xdr:rowOff>
    </xdr:from>
    <xdr:to>
      <xdr:col>5</xdr:col>
      <xdr:colOff>495300</xdr:colOff>
      <xdr:row>8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3371850" y="2028825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24</xdr:row>
      <xdr:rowOff>114300</xdr:rowOff>
    </xdr:from>
    <xdr:to>
      <xdr:col>5</xdr:col>
      <xdr:colOff>514350</xdr:colOff>
      <xdr:row>24</xdr:row>
      <xdr:rowOff>114300</xdr:rowOff>
    </xdr:to>
    <xdr:sp>
      <xdr:nvSpPr>
        <xdr:cNvPr id="1" name="Line 13"/>
        <xdr:cNvSpPr>
          <a:spLocks/>
        </xdr:cNvSpPr>
      </xdr:nvSpPr>
      <xdr:spPr>
        <a:xfrm>
          <a:off x="4438650" y="6134100"/>
          <a:ext cx="45720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26</xdr:row>
      <xdr:rowOff>142875</xdr:rowOff>
    </xdr:from>
    <xdr:to>
      <xdr:col>5</xdr:col>
      <xdr:colOff>523875</xdr:colOff>
      <xdr:row>26</xdr:row>
      <xdr:rowOff>142875</xdr:rowOff>
    </xdr:to>
    <xdr:sp>
      <xdr:nvSpPr>
        <xdr:cNvPr id="2" name="Line 14"/>
        <xdr:cNvSpPr>
          <a:spLocks/>
        </xdr:cNvSpPr>
      </xdr:nvSpPr>
      <xdr:spPr>
        <a:xfrm>
          <a:off x="4410075" y="6657975"/>
          <a:ext cx="495300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171450</xdr:rowOff>
    </xdr:from>
    <xdr:to>
      <xdr:col>9</xdr:col>
      <xdr:colOff>342900</xdr:colOff>
      <xdr:row>22</xdr:row>
      <xdr:rowOff>228600</xdr:rowOff>
    </xdr:to>
    <xdr:sp>
      <xdr:nvSpPr>
        <xdr:cNvPr id="3" name="Line 112"/>
        <xdr:cNvSpPr>
          <a:spLocks/>
        </xdr:cNvSpPr>
      </xdr:nvSpPr>
      <xdr:spPr>
        <a:xfrm flipV="1">
          <a:off x="6029325" y="5448300"/>
          <a:ext cx="342900" cy="30480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352425</xdr:colOff>
      <xdr:row>20</xdr:row>
      <xdr:rowOff>66675</xdr:rowOff>
    </xdr:from>
    <xdr:to>
      <xdr:col>10</xdr:col>
      <xdr:colOff>352425</xdr:colOff>
      <xdr:row>21</xdr:row>
      <xdr:rowOff>152400</xdr:rowOff>
    </xdr:to>
    <xdr:sp>
      <xdr:nvSpPr>
        <xdr:cNvPr id="4" name="Line 189"/>
        <xdr:cNvSpPr>
          <a:spLocks/>
        </xdr:cNvSpPr>
      </xdr:nvSpPr>
      <xdr:spPr>
        <a:xfrm flipV="1">
          <a:off x="6381750" y="5095875"/>
          <a:ext cx="361950" cy="3333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352425</xdr:colOff>
      <xdr:row>17</xdr:row>
      <xdr:rowOff>190500</xdr:rowOff>
    </xdr:from>
    <xdr:to>
      <xdr:col>12</xdr:col>
      <xdr:colOff>9525</xdr:colOff>
      <xdr:row>20</xdr:row>
      <xdr:rowOff>66675</xdr:rowOff>
    </xdr:to>
    <xdr:sp>
      <xdr:nvSpPr>
        <xdr:cNvPr id="5" name="Line 190"/>
        <xdr:cNvSpPr>
          <a:spLocks/>
        </xdr:cNvSpPr>
      </xdr:nvSpPr>
      <xdr:spPr>
        <a:xfrm flipV="1">
          <a:off x="6743700" y="4476750"/>
          <a:ext cx="381000" cy="6191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142875</xdr:rowOff>
    </xdr:from>
    <xdr:to>
      <xdr:col>12</xdr:col>
      <xdr:colOff>352425</xdr:colOff>
      <xdr:row>17</xdr:row>
      <xdr:rowOff>180975</xdr:rowOff>
    </xdr:to>
    <xdr:sp>
      <xdr:nvSpPr>
        <xdr:cNvPr id="6" name="Line 191"/>
        <xdr:cNvSpPr>
          <a:spLocks/>
        </xdr:cNvSpPr>
      </xdr:nvSpPr>
      <xdr:spPr>
        <a:xfrm flipV="1">
          <a:off x="7124700" y="4181475"/>
          <a:ext cx="342900" cy="2857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342900</xdr:colOff>
      <xdr:row>12</xdr:row>
      <xdr:rowOff>9525</xdr:rowOff>
    </xdr:from>
    <xdr:to>
      <xdr:col>13</xdr:col>
      <xdr:colOff>352425</xdr:colOff>
      <xdr:row>16</xdr:row>
      <xdr:rowOff>142875</xdr:rowOff>
    </xdr:to>
    <xdr:sp>
      <xdr:nvSpPr>
        <xdr:cNvPr id="7" name="Line 192"/>
        <xdr:cNvSpPr>
          <a:spLocks/>
        </xdr:cNvSpPr>
      </xdr:nvSpPr>
      <xdr:spPr>
        <a:xfrm flipV="1">
          <a:off x="7458075" y="3057525"/>
          <a:ext cx="371475" cy="11239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9525</xdr:colOff>
      <xdr:row>10</xdr:row>
      <xdr:rowOff>104775</xdr:rowOff>
    </xdr:from>
    <xdr:to>
      <xdr:col>14</xdr:col>
      <xdr:colOff>342900</xdr:colOff>
      <xdr:row>12</xdr:row>
      <xdr:rowOff>9525</xdr:rowOff>
    </xdr:to>
    <xdr:sp>
      <xdr:nvSpPr>
        <xdr:cNvPr id="8" name="Line 193"/>
        <xdr:cNvSpPr>
          <a:spLocks/>
        </xdr:cNvSpPr>
      </xdr:nvSpPr>
      <xdr:spPr>
        <a:xfrm flipV="1">
          <a:off x="7848600" y="2657475"/>
          <a:ext cx="333375" cy="4000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16</xdr:col>
      <xdr:colOff>9525</xdr:colOff>
      <xdr:row>10</xdr:row>
      <xdr:rowOff>85725</xdr:rowOff>
    </xdr:to>
    <xdr:sp>
      <xdr:nvSpPr>
        <xdr:cNvPr id="9" name="Line 194"/>
        <xdr:cNvSpPr>
          <a:spLocks/>
        </xdr:cNvSpPr>
      </xdr:nvSpPr>
      <xdr:spPr>
        <a:xfrm flipV="1">
          <a:off x="8201025" y="2305050"/>
          <a:ext cx="371475" cy="3333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19050</xdr:colOff>
      <xdr:row>8</xdr:row>
      <xdr:rowOff>9525</xdr:rowOff>
    </xdr:from>
    <xdr:to>
      <xdr:col>16</xdr:col>
      <xdr:colOff>352425</xdr:colOff>
      <xdr:row>8</xdr:row>
      <xdr:rowOff>238125</xdr:rowOff>
    </xdr:to>
    <xdr:sp>
      <xdr:nvSpPr>
        <xdr:cNvPr id="10" name="Line 195"/>
        <xdr:cNvSpPr>
          <a:spLocks/>
        </xdr:cNvSpPr>
      </xdr:nvSpPr>
      <xdr:spPr>
        <a:xfrm flipV="1">
          <a:off x="8582025" y="2066925"/>
          <a:ext cx="333375" cy="22860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342900</xdr:colOff>
      <xdr:row>20</xdr:row>
      <xdr:rowOff>238125</xdr:rowOff>
    </xdr:from>
    <xdr:to>
      <xdr:col>10</xdr:col>
      <xdr:colOff>0</xdr:colOff>
      <xdr:row>22</xdr:row>
      <xdr:rowOff>228600</xdr:rowOff>
    </xdr:to>
    <xdr:sp>
      <xdr:nvSpPr>
        <xdr:cNvPr id="11" name="Line 14"/>
        <xdr:cNvSpPr>
          <a:spLocks/>
        </xdr:cNvSpPr>
      </xdr:nvSpPr>
      <xdr:spPr>
        <a:xfrm flipV="1">
          <a:off x="6010275" y="5267325"/>
          <a:ext cx="381000" cy="48577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114300</xdr:rowOff>
    </xdr:from>
    <xdr:to>
      <xdr:col>10</xdr:col>
      <xdr:colOff>352425</xdr:colOff>
      <xdr:row>20</xdr:row>
      <xdr:rowOff>238125</xdr:rowOff>
    </xdr:to>
    <xdr:sp>
      <xdr:nvSpPr>
        <xdr:cNvPr id="12" name="Line 14"/>
        <xdr:cNvSpPr>
          <a:spLocks/>
        </xdr:cNvSpPr>
      </xdr:nvSpPr>
      <xdr:spPr>
        <a:xfrm flipV="1">
          <a:off x="6410325" y="4400550"/>
          <a:ext cx="333375" cy="86677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352425</xdr:colOff>
      <xdr:row>16</xdr:row>
      <xdr:rowOff>104775</xdr:rowOff>
    </xdr:from>
    <xdr:to>
      <xdr:col>11</xdr:col>
      <xdr:colOff>352425</xdr:colOff>
      <xdr:row>17</xdr:row>
      <xdr:rowOff>123825</xdr:rowOff>
    </xdr:to>
    <xdr:sp>
      <xdr:nvSpPr>
        <xdr:cNvPr id="13" name="Line 14"/>
        <xdr:cNvSpPr>
          <a:spLocks/>
        </xdr:cNvSpPr>
      </xdr:nvSpPr>
      <xdr:spPr>
        <a:xfrm flipV="1">
          <a:off x="6743700" y="4143375"/>
          <a:ext cx="361950" cy="26670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361950</xdr:colOff>
      <xdr:row>14</xdr:row>
      <xdr:rowOff>190500</xdr:rowOff>
    </xdr:from>
    <xdr:to>
      <xdr:col>13</xdr:col>
      <xdr:colOff>9525</xdr:colOff>
      <xdr:row>16</xdr:row>
      <xdr:rowOff>95250</xdr:rowOff>
    </xdr:to>
    <xdr:sp>
      <xdr:nvSpPr>
        <xdr:cNvPr id="14" name="Line 14"/>
        <xdr:cNvSpPr>
          <a:spLocks/>
        </xdr:cNvSpPr>
      </xdr:nvSpPr>
      <xdr:spPr>
        <a:xfrm flipV="1">
          <a:off x="7115175" y="3733800"/>
          <a:ext cx="371475" cy="40005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228600</xdr:rowOff>
    </xdr:from>
    <xdr:to>
      <xdr:col>14</xdr:col>
      <xdr:colOff>9525</xdr:colOff>
      <xdr:row>14</xdr:row>
      <xdr:rowOff>219075</xdr:rowOff>
    </xdr:to>
    <xdr:sp>
      <xdr:nvSpPr>
        <xdr:cNvPr id="15" name="Line 14"/>
        <xdr:cNvSpPr>
          <a:spLocks/>
        </xdr:cNvSpPr>
      </xdr:nvSpPr>
      <xdr:spPr>
        <a:xfrm flipV="1">
          <a:off x="7477125" y="3276600"/>
          <a:ext cx="371475" cy="48577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238125</xdr:rowOff>
    </xdr:from>
    <xdr:to>
      <xdr:col>15</xdr:col>
      <xdr:colOff>19050</xdr:colOff>
      <xdr:row>13</xdr:row>
      <xdr:rowOff>0</xdr:rowOff>
    </xdr:to>
    <xdr:sp>
      <xdr:nvSpPr>
        <xdr:cNvPr id="16" name="Line 14"/>
        <xdr:cNvSpPr>
          <a:spLocks/>
        </xdr:cNvSpPr>
      </xdr:nvSpPr>
      <xdr:spPr>
        <a:xfrm flipV="1">
          <a:off x="7848600" y="3038475"/>
          <a:ext cx="371475" cy="25717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19050</xdr:colOff>
      <xdr:row>10</xdr:row>
      <xdr:rowOff>28575</xdr:rowOff>
    </xdr:from>
    <xdr:to>
      <xdr:col>16</xdr:col>
      <xdr:colOff>0</xdr:colOff>
      <xdr:row>11</xdr:row>
      <xdr:rowOff>209550</xdr:rowOff>
    </xdr:to>
    <xdr:sp>
      <xdr:nvSpPr>
        <xdr:cNvPr id="17" name="Line 14"/>
        <xdr:cNvSpPr>
          <a:spLocks/>
        </xdr:cNvSpPr>
      </xdr:nvSpPr>
      <xdr:spPr>
        <a:xfrm flipV="1">
          <a:off x="8220075" y="2581275"/>
          <a:ext cx="342900" cy="42862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352425</xdr:colOff>
      <xdr:row>9</xdr:row>
      <xdr:rowOff>95250</xdr:rowOff>
    </xdr:from>
    <xdr:to>
      <xdr:col>17</xdr:col>
      <xdr:colOff>28575</xdr:colOff>
      <xdr:row>10</xdr:row>
      <xdr:rowOff>9525</xdr:rowOff>
    </xdr:to>
    <xdr:sp>
      <xdr:nvSpPr>
        <xdr:cNvPr id="18" name="Line 14"/>
        <xdr:cNvSpPr>
          <a:spLocks/>
        </xdr:cNvSpPr>
      </xdr:nvSpPr>
      <xdr:spPr>
        <a:xfrm flipV="1">
          <a:off x="8553450" y="2400300"/>
          <a:ext cx="400050" cy="16192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1466850</xdr:colOff>
      <xdr:row>12</xdr:row>
      <xdr:rowOff>85725</xdr:rowOff>
    </xdr:from>
    <xdr:to>
      <xdr:col>1</xdr:col>
      <xdr:colOff>1552575</xdr:colOff>
      <xdr:row>12</xdr:row>
      <xdr:rowOff>190500</xdr:rowOff>
    </xdr:to>
    <xdr:sp>
      <xdr:nvSpPr>
        <xdr:cNvPr id="19" name="Rectangle 196"/>
        <xdr:cNvSpPr>
          <a:spLocks/>
        </xdr:cNvSpPr>
      </xdr:nvSpPr>
      <xdr:spPr>
        <a:xfrm>
          <a:off x="1828800" y="3133725"/>
          <a:ext cx="857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247650</xdr:rowOff>
    </xdr:from>
    <xdr:to>
      <xdr:col>18</xdr:col>
      <xdr:colOff>9525</xdr:colOff>
      <xdr:row>9</xdr:row>
      <xdr:rowOff>104775</xdr:rowOff>
    </xdr:to>
    <xdr:sp>
      <xdr:nvSpPr>
        <xdr:cNvPr id="20" name="Line 14"/>
        <xdr:cNvSpPr>
          <a:spLocks/>
        </xdr:cNvSpPr>
      </xdr:nvSpPr>
      <xdr:spPr>
        <a:xfrm flipV="1">
          <a:off x="8924925" y="2057400"/>
          <a:ext cx="371475" cy="352425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247650</xdr:rowOff>
    </xdr:from>
    <xdr:to>
      <xdr:col>6</xdr:col>
      <xdr:colOff>38100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47650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6</xdr:row>
      <xdr:rowOff>85725</xdr:rowOff>
    </xdr:from>
    <xdr:to>
      <xdr:col>5</xdr:col>
      <xdr:colOff>476250</xdr:colOff>
      <xdr:row>6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3352800" y="1590675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304800</xdr:colOff>
      <xdr:row>8</xdr:row>
      <xdr:rowOff>57150</xdr:rowOff>
    </xdr:from>
    <xdr:to>
      <xdr:col>5</xdr:col>
      <xdr:colOff>476250</xdr:colOff>
      <xdr:row>8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3352800" y="2028825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44"/>
  <sheetViews>
    <sheetView zoomScalePageLayoutView="0" workbookViewId="0" topLeftCell="A28">
      <selection activeCell="N14" sqref="N14"/>
    </sheetView>
  </sheetViews>
  <sheetFormatPr defaultColWidth="9.140625" defaultRowHeight="24" customHeight="1"/>
  <cols>
    <col min="1" max="3" width="9.140625" style="5" customWidth="1"/>
    <col min="4" max="4" width="11.140625" style="5" customWidth="1"/>
    <col min="5" max="5" width="6.8515625" style="5" customWidth="1"/>
    <col min="6" max="9" width="9.140625" style="5" customWidth="1"/>
    <col min="10" max="10" width="23.7109375" style="5" customWidth="1"/>
    <col min="11" max="16384" width="9.140625" style="5" customWidth="1"/>
  </cols>
  <sheetData>
    <row r="1" spans="1:21" ht="27.75" customHeight="1">
      <c r="A1" s="234" t="s">
        <v>236</v>
      </c>
      <c r="B1" s="234"/>
      <c r="C1" s="234"/>
      <c r="D1" s="234"/>
      <c r="E1" s="234"/>
      <c r="F1" s="234"/>
      <c r="G1" s="234"/>
      <c r="H1" s="234"/>
      <c r="I1" s="234"/>
      <c r="J1" s="234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24" customHeight="1">
      <c r="A2" s="236" t="s">
        <v>328</v>
      </c>
      <c r="B2" s="236"/>
      <c r="C2" s="236"/>
      <c r="D2" s="236"/>
      <c r="E2" s="236"/>
      <c r="F2" s="236"/>
      <c r="G2" s="236"/>
      <c r="H2" s="236"/>
      <c r="I2" s="236"/>
      <c r="J2" s="236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24" customHeight="1">
      <c r="A3" s="237" t="s">
        <v>377</v>
      </c>
      <c r="B3" s="237"/>
      <c r="C3" s="237"/>
      <c r="D3" s="237"/>
      <c r="E3" s="237"/>
      <c r="F3" s="237"/>
      <c r="G3" s="237"/>
      <c r="H3" s="237"/>
      <c r="I3" s="237"/>
      <c r="J3" s="237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10" ht="24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</row>
    <row r="5" spans="2:21" ht="24" customHeight="1">
      <c r="B5" s="44" t="s">
        <v>378</v>
      </c>
      <c r="C5" s="19"/>
      <c r="D5" s="19"/>
      <c r="E5" s="19"/>
      <c r="F5" s="19"/>
      <c r="G5" s="19"/>
      <c r="H5" s="19"/>
      <c r="I5" s="19"/>
      <c r="J5" s="19"/>
      <c r="M5" s="44"/>
      <c r="N5" s="19"/>
      <c r="O5" s="19"/>
      <c r="P5" s="19"/>
      <c r="Q5" s="19"/>
      <c r="R5" s="19"/>
      <c r="S5" s="19"/>
      <c r="T5" s="19"/>
      <c r="U5" s="19"/>
    </row>
    <row r="6" spans="1:12" ht="24" customHeight="1">
      <c r="A6" s="6" t="s">
        <v>379</v>
      </c>
      <c r="L6" s="6"/>
    </row>
    <row r="7" spans="1:12" ht="24" customHeight="1">
      <c r="A7" s="6" t="s">
        <v>380</v>
      </c>
      <c r="L7" s="6"/>
    </row>
    <row r="8" spans="1:12" ht="24" customHeight="1">
      <c r="A8" s="6" t="s">
        <v>381</v>
      </c>
      <c r="L8" s="6"/>
    </row>
    <row r="9" spans="1:12" ht="24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L9" s="6"/>
    </row>
    <row r="10" spans="1:12" ht="24" customHeight="1">
      <c r="A10" s="243" t="s">
        <v>308</v>
      </c>
      <c r="B10" s="243"/>
      <c r="C10" s="243"/>
      <c r="D10" s="243"/>
      <c r="E10" s="243"/>
      <c r="F10" s="45"/>
      <c r="G10" s="55" t="s">
        <v>382</v>
      </c>
      <c r="H10" s="55"/>
      <c r="I10" s="55"/>
      <c r="J10" s="55"/>
      <c r="L10" s="6"/>
    </row>
    <row r="11" spans="1:10" ht="24" customHeight="1">
      <c r="A11" s="46"/>
      <c r="B11" s="45"/>
      <c r="C11" s="45"/>
      <c r="D11" s="45"/>
      <c r="E11" s="45"/>
      <c r="F11" s="45"/>
      <c r="G11" s="45"/>
      <c r="H11" s="45"/>
      <c r="I11" s="45"/>
      <c r="J11" s="45"/>
    </row>
    <row r="12" spans="1:21" ht="24" customHeight="1">
      <c r="A12" s="6" t="s">
        <v>296</v>
      </c>
      <c r="B12" s="6"/>
      <c r="C12" s="6"/>
      <c r="D12" s="6"/>
      <c r="E12" s="6"/>
      <c r="F12" s="6"/>
      <c r="G12" s="6" t="s">
        <v>329</v>
      </c>
      <c r="H12" s="6"/>
      <c r="I12" s="6"/>
      <c r="J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24" customHeight="1">
      <c r="A13" s="240" t="s">
        <v>443</v>
      </c>
      <c r="B13" s="241"/>
      <c r="C13" s="241"/>
      <c r="D13" s="241"/>
      <c r="E13" s="6"/>
      <c r="F13" s="6"/>
      <c r="G13" s="92" t="s">
        <v>451</v>
      </c>
      <c r="H13" s="92"/>
      <c r="I13" s="92"/>
      <c r="J13" s="6"/>
      <c r="L13" s="44"/>
      <c r="M13" s="44"/>
      <c r="N13" s="44"/>
      <c r="O13" s="6"/>
      <c r="P13" s="6"/>
      <c r="Q13" s="6"/>
      <c r="R13" s="43"/>
      <c r="S13" s="43"/>
      <c r="T13" s="43"/>
      <c r="U13" s="6"/>
    </row>
    <row r="14" spans="1:21" ht="24" customHeight="1">
      <c r="A14" s="245" t="s">
        <v>457</v>
      </c>
      <c r="B14" s="246"/>
      <c r="C14" s="246"/>
      <c r="D14" s="246"/>
      <c r="E14" s="48"/>
      <c r="F14" s="6"/>
      <c r="G14" s="242" t="s">
        <v>341</v>
      </c>
      <c r="H14" s="242"/>
      <c r="I14" s="242"/>
      <c r="J14" s="48"/>
      <c r="L14" s="44"/>
      <c r="M14" s="44"/>
      <c r="N14" s="44"/>
      <c r="O14" s="48"/>
      <c r="P14" s="48"/>
      <c r="Q14" s="6"/>
      <c r="R14" s="43"/>
      <c r="S14" s="43"/>
      <c r="T14" s="43"/>
      <c r="U14" s="48"/>
    </row>
    <row r="15" spans="1:21" ht="24" customHeight="1">
      <c r="A15" s="245"/>
      <c r="B15" s="246"/>
      <c r="C15" s="246"/>
      <c r="D15" s="246"/>
      <c r="E15" s="48"/>
      <c r="F15" s="6"/>
      <c r="G15" s="50"/>
      <c r="H15" s="50"/>
      <c r="I15" s="50"/>
      <c r="J15" s="50"/>
      <c r="L15" s="48"/>
      <c r="M15" s="48"/>
      <c r="N15" s="48"/>
      <c r="O15" s="48"/>
      <c r="P15" s="48"/>
      <c r="Q15" s="6"/>
      <c r="R15" s="50"/>
      <c r="S15" s="50"/>
      <c r="T15" s="50"/>
      <c r="U15" s="50"/>
    </row>
    <row r="16" spans="1:21" ht="24" customHeight="1">
      <c r="A16" s="79" t="s">
        <v>297</v>
      </c>
      <c r="B16" s="77"/>
      <c r="C16" s="77"/>
      <c r="D16" s="161"/>
      <c r="E16" s="48"/>
      <c r="F16" s="6"/>
      <c r="G16" s="6" t="s">
        <v>297</v>
      </c>
      <c r="H16" s="6"/>
      <c r="I16" s="6"/>
      <c r="J16" s="50"/>
      <c r="L16" s="6"/>
      <c r="M16" s="6"/>
      <c r="N16" s="6"/>
      <c r="O16" s="51"/>
      <c r="P16" s="48"/>
      <c r="Q16" s="6"/>
      <c r="R16" s="6"/>
      <c r="S16" s="6"/>
      <c r="T16" s="6"/>
      <c r="U16" s="50"/>
    </row>
    <row r="17" spans="1:21" ht="24" customHeight="1">
      <c r="A17" s="162" t="s">
        <v>444</v>
      </c>
      <c r="B17" s="92"/>
      <c r="C17" s="92"/>
      <c r="D17" s="159"/>
      <c r="E17" s="48"/>
      <c r="F17" s="6"/>
      <c r="G17" s="92" t="s">
        <v>446</v>
      </c>
      <c r="H17" s="92"/>
      <c r="I17" s="92"/>
      <c r="J17" s="50"/>
      <c r="L17" s="43"/>
      <c r="M17" s="43"/>
      <c r="N17" s="43"/>
      <c r="O17" s="48"/>
      <c r="P17" s="48"/>
      <c r="Q17" s="6"/>
      <c r="R17" s="43"/>
      <c r="S17" s="43"/>
      <c r="T17" s="43"/>
      <c r="U17" s="50"/>
    </row>
    <row r="18" spans="1:21" ht="24" customHeight="1">
      <c r="A18" s="238" t="s">
        <v>460</v>
      </c>
      <c r="B18" s="239"/>
      <c r="C18" s="239"/>
      <c r="D18" s="159"/>
      <c r="E18" s="48"/>
      <c r="F18" s="6"/>
      <c r="G18" s="239" t="s">
        <v>447</v>
      </c>
      <c r="H18" s="239"/>
      <c r="I18" s="239"/>
      <c r="J18" s="50"/>
      <c r="L18" s="43"/>
      <c r="M18" s="43"/>
      <c r="N18" s="43"/>
      <c r="O18" s="48"/>
      <c r="P18" s="48"/>
      <c r="Q18" s="6"/>
      <c r="R18" s="43"/>
      <c r="S18" s="43"/>
      <c r="T18" s="43"/>
      <c r="U18" s="50"/>
    </row>
    <row r="19" spans="1:21" ht="24" customHeight="1">
      <c r="A19" s="160"/>
      <c r="B19" s="159"/>
      <c r="C19" s="159"/>
      <c r="D19" s="159"/>
      <c r="E19" s="48"/>
      <c r="F19" s="6"/>
      <c r="G19" s="6"/>
      <c r="H19" s="6"/>
      <c r="I19" s="6"/>
      <c r="J19" s="48"/>
      <c r="L19" s="48"/>
      <c r="M19" s="48"/>
      <c r="N19" s="48"/>
      <c r="O19" s="48"/>
      <c r="P19" s="48"/>
      <c r="Q19" s="6"/>
      <c r="R19" s="6"/>
      <c r="S19" s="6"/>
      <c r="T19" s="6"/>
      <c r="U19" s="48"/>
    </row>
    <row r="20" spans="1:21" ht="24" customHeight="1">
      <c r="A20" s="79" t="s">
        <v>297</v>
      </c>
      <c r="B20" s="77"/>
      <c r="C20" s="77"/>
      <c r="D20" s="159"/>
      <c r="E20" s="48"/>
      <c r="F20" s="6"/>
      <c r="G20" s="6" t="s">
        <v>297</v>
      </c>
      <c r="H20" s="6"/>
      <c r="I20" s="6"/>
      <c r="J20" s="48"/>
      <c r="L20" s="6"/>
      <c r="M20" s="6"/>
      <c r="N20" s="6"/>
      <c r="O20" s="48"/>
      <c r="P20" s="48"/>
      <c r="Q20" s="6"/>
      <c r="R20" s="6"/>
      <c r="S20" s="6"/>
      <c r="T20" s="6"/>
      <c r="U20" s="48"/>
    </row>
    <row r="21" spans="1:21" ht="24" customHeight="1">
      <c r="A21" s="163" t="s">
        <v>384</v>
      </c>
      <c r="B21" s="92"/>
      <c r="C21" s="92"/>
      <c r="D21" s="159"/>
      <c r="E21" s="48"/>
      <c r="F21" s="6"/>
      <c r="G21" s="92" t="s">
        <v>449</v>
      </c>
      <c r="H21" s="92"/>
      <c r="I21" s="92"/>
      <c r="J21" s="159"/>
      <c r="L21" s="43"/>
      <c r="M21" s="43"/>
      <c r="N21" s="43"/>
      <c r="O21" s="48"/>
      <c r="P21" s="48"/>
      <c r="Q21" s="6"/>
      <c r="R21" s="43"/>
      <c r="S21" s="43"/>
      <c r="T21" s="43"/>
      <c r="U21" s="48"/>
    </row>
    <row r="22" spans="1:21" ht="24" customHeight="1">
      <c r="A22" s="238" t="s">
        <v>459</v>
      </c>
      <c r="B22" s="239"/>
      <c r="C22" s="239"/>
      <c r="D22" s="161"/>
      <c r="E22" s="48"/>
      <c r="F22" s="6"/>
      <c r="G22" s="241" t="s">
        <v>450</v>
      </c>
      <c r="H22" s="241"/>
      <c r="I22" s="241"/>
      <c r="J22" s="241"/>
      <c r="L22" s="43"/>
      <c r="M22" s="43"/>
      <c r="N22" s="43"/>
      <c r="O22" s="51"/>
      <c r="P22" s="48"/>
      <c r="Q22" s="6"/>
      <c r="R22" s="43"/>
      <c r="S22" s="43"/>
      <c r="T22" s="43"/>
      <c r="U22" s="48"/>
    </row>
    <row r="23" spans="1:21" ht="24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L23" s="48"/>
      <c r="M23" s="48"/>
      <c r="N23" s="48"/>
      <c r="O23" s="48"/>
      <c r="P23" s="48"/>
      <c r="Q23" s="48"/>
      <c r="R23" s="48"/>
      <c r="S23" s="48"/>
      <c r="T23" s="48"/>
      <c r="U23" s="48"/>
    </row>
    <row r="24" spans="1:21" ht="24" customHeight="1">
      <c r="A24" s="6"/>
      <c r="B24" s="6"/>
      <c r="C24" s="6"/>
      <c r="D24" s="48"/>
      <c r="E24" s="48"/>
      <c r="F24" s="48"/>
      <c r="G24" s="6"/>
      <c r="H24" s="6"/>
      <c r="I24" s="6"/>
      <c r="J24" s="48"/>
      <c r="L24" s="6"/>
      <c r="M24" s="6"/>
      <c r="N24" s="6"/>
      <c r="O24" s="48"/>
      <c r="P24" s="48"/>
      <c r="Q24" s="48"/>
      <c r="R24" s="6"/>
      <c r="S24" s="6"/>
      <c r="T24" s="6"/>
      <c r="U24" s="48"/>
    </row>
    <row r="25" spans="1:21" ht="24" customHeight="1">
      <c r="A25" s="49"/>
      <c r="B25" s="49"/>
      <c r="C25" s="49"/>
      <c r="D25" s="48"/>
      <c r="E25" s="48"/>
      <c r="F25" s="48"/>
      <c r="G25" s="48"/>
      <c r="H25" s="48"/>
      <c r="I25" s="48"/>
      <c r="J25" s="48"/>
      <c r="L25" s="49"/>
      <c r="M25" s="49"/>
      <c r="N25" s="49"/>
      <c r="O25" s="48"/>
      <c r="P25" s="48"/>
      <c r="Q25" s="48"/>
      <c r="R25" s="48"/>
      <c r="S25" s="48"/>
      <c r="T25" s="48"/>
      <c r="U25" s="48"/>
    </row>
    <row r="26" spans="1:21" ht="24" customHeight="1">
      <c r="A26" s="31" t="s">
        <v>333</v>
      </c>
      <c r="B26" s="31"/>
      <c r="C26" s="31"/>
      <c r="D26" s="52"/>
      <c r="E26" s="48"/>
      <c r="F26" s="48"/>
      <c r="G26" s="31" t="s">
        <v>334</v>
      </c>
      <c r="H26" s="31"/>
      <c r="I26" s="31"/>
      <c r="J26" s="52"/>
      <c r="L26" s="6"/>
      <c r="M26" s="6"/>
      <c r="N26" s="6"/>
      <c r="O26" s="48"/>
      <c r="P26" s="48"/>
      <c r="Q26" s="48"/>
      <c r="R26" s="6"/>
      <c r="S26" s="6"/>
      <c r="T26" s="6"/>
      <c r="U26" s="48"/>
    </row>
    <row r="27" spans="1:21" ht="24" customHeight="1">
      <c r="A27" s="43" t="s">
        <v>332</v>
      </c>
      <c r="B27" s="43"/>
      <c r="C27" s="43"/>
      <c r="D27" s="48"/>
      <c r="E27" s="48"/>
      <c r="F27" s="48"/>
      <c r="G27" s="43" t="s">
        <v>330</v>
      </c>
      <c r="H27" s="43"/>
      <c r="I27" s="43"/>
      <c r="J27" s="48"/>
      <c r="L27" s="43"/>
      <c r="M27" s="43"/>
      <c r="N27" s="43"/>
      <c r="O27" s="48"/>
      <c r="P27" s="48"/>
      <c r="Q27" s="48"/>
      <c r="R27" s="43"/>
      <c r="S27" s="43"/>
      <c r="T27" s="43"/>
      <c r="U27" s="48"/>
    </row>
    <row r="28" spans="1:21" ht="24" customHeight="1">
      <c r="A28" s="242" t="s">
        <v>383</v>
      </c>
      <c r="B28" s="242"/>
      <c r="C28" s="242"/>
      <c r="D28" s="48"/>
      <c r="E28" s="48"/>
      <c r="F28" s="48"/>
      <c r="G28" s="242" t="s">
        <v>331</v>
      </c>
      <c r="H28" s="242"/>
      <c r="I28" s="242"/>
      <c r="J28" s="48"/>
      <c r="L28" s="43"/>
      <c r="M28" s="43"/>
      <c r="N28" s="43"/>
      <c r="O28" s="48"/>
      <c r="P28" s="48"/>
      <c r="Q28" s="48"/>
      <c r="R28" s="43"/>
      <c r="S28" s="43"/>
      <c r="T28" s="43"/>
      <c r="U28" s="48"/>
    </row>
    <row r="29" spans="1:21" ht="24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1" ht="24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1:10" ht="24" customHeight="1">
      <c r="A31" s="47"/>
      <c r="B31" s="47"/>
      <c r="C31" s="47"/>
      <c r="D31" s="54"/>
      <c r="E31" s="54"/>
      <c r="F31" s="45"/>
      <c r="G31" s="45"/>
      <c r="H31" s="54"/>
      <c r="I31" s="54"/>
      <c r="J31" s="54"/>
    </row>
    <row r="32" spans="1:10" ht="24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</row>
    <row r="33" spans="1:10" ht="24" customHeight="1">
      <c r="A33" s="45"/>
      <c r="B33" s="45"/>
      <c r="C33" s="45"/>
      <c r="D33" s="54"/>
      <c r="E33" s="54"/>
      <c r="F33" s="54"/>
      <c r="G33" s="45"/>
      <c r="H33" s="45"/>
      <c r="I33" s="45"/>
      <c r="J33" s="54"/>
    </row>
    <row r="34" spans="1:10" ht="24" customHeight="1">
      <c r="A34" s="45"/>
      <c r="B34" s="45"/>
      <c r="C34" s="45"/>
      <c r="D34" s="54"/>
      <c r="E34" s="54"/>
      <c r="F34" s="54"/>
      <c r="G34" s="47"/>
      <c r="H34" s="47"/>
      <c r="I34" s="47"/>
      <c r="J34" s="54"/>
    </row>
    <row r="35" spans="1:10" ht="24" customHeight="1">
      <c r="A35" s="244"/>
      <c r="B35" s="244"/>
      <c r="C35" s="244"/>
      <c r="D35" s="244"/>
      <c r="E35" s="54"/>
      <c r="F35" s="54"/>
      <c r="G35" s="45"/>
      <c r="H35" s="54"/>
      <c r="I35" s="54"/>
      <c r="J35" s="54"/>
    </row>
    <row r="36" spans="1:10" ht="24" customHeight="1">
      <c r="A36" s="244"/>
      <c r="B36" s="244"/>
      <c r="C36" s="244"/>
      <c r="D36" s="244"/>
      <c r="E36" s="54"/>
      <c r="F36" s="54"/>
      <c r="G36" s="54"/>
      <c r="H36" s="54"/>
      <c r="I36" s="54"/>
      <c r="J36" s="54"/>
    </row>
    <row r="37" spans="1:10" ht="24" customHeight="1">
      <c r="A37" s="6"/>
      <c r="B37" s="6"/>
      <c r="C37" s="6"/>
      <c r="D37" s="48"/>
      <c r="E37" s="48"/>
      <c r="F37" s="48"/>
      <c r="G37" s="48"/>
      <c r="H37" s="48"/>
      <c r="I37" s="48"/>
      <c r="J37" s="48"/>
    </row>
    <row r="38" spans="1:10" ht="24" customHeight="1">
      <c r="A38" s="43"/>
      <c r="B38" s="43"/>
      <c r="C38" s="43"/>
      <c r="D38" s="48"/>
      <c r="E38" s="48"/>
      <c r="F38" s="48"/>
      <c r="G38" s="48"/>
      <c r="H38" s="48"/>
      <c r="I38" s="48"/>
      <c r="J38" s="48"/>
    </row>
    <row r="39" spans="1:10" ht="24" customHeight="1">
      <c r="A39" s="43"/>
      <c r="B39" s="43"/>
      <c r="C39" s="43"/>
      <c r="D39" s="48"/>
      <c r="E39" s="48"/>
      <c r="F39" s="48"/>
      <c r="G39" s="48"/>
      <c r="H39" s="48"/>
      <c r="I39" s="48"/>
      <c r="J39" s="48"/>
    </row>
    <row r="40" spans="1:10" ht="24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</row>
    <row r="41" spans="3:10" ht="24" customHeight="1">
      <c r="C41" s="53"/>
      <c r="D41" s="53"/>
      <c r="E41" s="53"/>
      <c r="F41" s="53"/>
      <c r="G41" s="53"/>
      <c r="H41" s="53"/>
      <c r="I41" s="53"/>
      <c r="J41" s="53"/>
    </row>
    <row r="42" spans="3:10" ht="24" customHeight="1">
      <c r="C42" s="53"/>
      <c r="D42" s="53"/>
      <c r="E42" s="53"/>
      <c r="F42" s="53"/>
      <c r="G42" s="53"/>
      <c r="H42" s="53"/>
      <c r="I42" s="53"/>
      <c r="J42" s="53"/>
    </row>
    <row r="43" spans="1:10" ht="24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</row>
    <row r="44" spans="1:10" ht="24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</row>
  </sheetData>
  <sheetProtection/>
  <mergeCells count="17">
    <mergeCell ref="G28:I28"/>
    <mergeCell ref="A10:E10"/>
    <mergeCell ref="A36:D36"/>
    <mergeCell ref="G14:I14"/>
    <mergeCell ref="A18:C18"/>
    <mergeCell ref="A35:D35"/>
    <mergeCell ref="A28:C28"/>
    <mergeCell ref="A14:D14"/>
    <mergeCell ref="A15:D15"/>
    <mergeCell ref="G22:J22"/>
    <mergeCell ref="A1:J1"/>
    <mergeCell ref="A4:J4"/>
    <mergeCell ref="A2:J2"/>
    <mergeCell ref="A3:J3"/>
    <mergeCell ref="A22:C22"/>
    <mergeCell ref="A13:D13"/>
    <mergeCell ref="G18:I18"/>
  </mergeCells>
  <printOptions/>
  <pageMargins left="0.61" right="0.15748031496062992" top="0.4724409448818898" bottom="0.4724409448818898" header="0.35433070866141736" footer="0.35433070866141736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1113"/>
  <dimension ref="A1:J33"/>
  <sheetViews>
    <sheetView zoomScalePageLayoutView="0" workbookViewId="0" topLeftCell="A28">
      <selection activeCell="K15" sqref="K15"/>
    </sheetView>
  </sheetViews>
  <sheetFormatPr defaultColWidth="9.140625" defaultRowHeight="21.75"/>
  <cols>
    <col min="1" max="2" width="9.140625" style="5" customWidth="1"/>
    <col min="3" max="3" width="9.8515625" style="5" customWidth="1"/>
    <col min="4" max="4" width="8.8515625" style="5" customWidth="1"/>
    <col min="5" max="5" width="9.140625" style="5" customWidth="1"/>
    <col min="6" max="6" width="15.140625" style="5" customWidth="1"/>
    <col min="7" max="9" width="9.140625" style="5" customWidth="1"/>
    <col min="10" max="10" width="12.421875" style="5" customWidth="1"/>
    <col min="11" max="16384" width="9.140625" style="5" customWidth="1"/>
  </cols>
  <sheetData>
    <row r="1" spans="1:10" ht="22.5" customHeight="1">
      <c r="A1" s="247" t="s">
        <v>404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23.25" customHeight="1">
      <c r="A2" s="247" t="str">
        <f>+'บัญชีทะเบียนถ่ายโอน      '!B7</f>
        <v>โครงการ งานก่อสร้างฝายชั่วคราวกั้นแม่น้ำปิง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10" ht="24" customHeight="1">
      <c r="A3" s="17"/>
      <c r="B3" s="17"/>
      <c r="C3" s="247" t="str">
        <f>+'บัญชีทะเบียนถ่ายโอน      '!B8</f>
        <v>(หัวงานที่ ๒)</v>
      </c>
      <c r="D3" s="247"/>
      <c r="E3" s="17" t="str">
        <f>+'บัญชีทะเบียนถ่ายโอน      '!B9</f>
        <v>ตำบลหัวดง</v>
      </c>
      <c r="G3" s="17" t="str">
        <f>+'บัญชีทะเบียนถ่ายโอน      '!B10</f>
        <v>อำเภอเก้าเลี้ยว</v>
      </c>
      <c r="I3" s="17" t="s">
        <v>300</v>
      </c>
      <c r="J3" s="231"/>
    </row>
    <row r="4" spans="1:10" ht="24" customHeight="1">
      <c r="A4" s="203"/>
      <c r="B4" s="203"/>
      <c r="C4" s="225"/>
      <c r="D4" s="225"/>
      <c r="E4" s="225"/>
      <c r="F4" s="203"/>
      <c r="G4" s="203"/>
      <c r="H4" s="204"/>
      <c r="I4" s="203"/>
      <c r="J4" s="205"/>
    </row>
    <row r="5" spans="1:10" ht="24" customHeight="1">
      <c r="A5" s="203"/>
      <c r="B5" s="203"/>
      <c r="C5" s="225"/>
      <c r="D5" s="225"/>
      <c r="E5" s="225"/>
      <c r="F5" s="203"/>
      <c r="G5" s="203"/>
      <c r="H5" s="204"/>
      <c r="I5" s="203"/>
      <c r="J5" s="205"/>
    </row>
    <row r="6" spans="1:10" ht="21">
      <c r="A6" s="85" t="s">
        <v>405</v>
      </c>
      <c r="B6" s="242" t="s">
        <v>406</v>
      </c>
      <c r="C6" s="242"/>
      <c r="D6" s="242"/>
      <c r="E6" s="242"/>
      <c r="F6" s="242"/>
      <c r="G6" s="242"/>
      <c r="H6" s="242"/>
      <c r="I6" s="242"/>
      <c r="J6" s="242"/>
    </row>
    <row r="7" spans="1:10" ht="21">
      <c r="A7" s="92" t="s">
        <v>407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ht="21">
      <c r="A8" s="92" t="s">
        <v>408</v>
      </c>
      <c r="B8" s="92"/>
      <c r="C8" s="92"/>
      <c r="D8" s="92"/>
      <c r="E8" s="92"/>
      <c r="F8" s="92"/>
      <c r="G8" s="92"/>
      <c r="H8" s="92"/>
      <c r="I8" s="92"/>
      <c r="J8" s="92"/>
    </row>
    <row r="9" spans="1:10" ht="21">
      <c r="A9" s="77" t="s">
        <v>409</v>
      </c>
      <c r="B9" s="92"/>
      <c r="C9" s="92"/>
      <c r="D9" s="92"/>
      <c r="E9" s="92"/>
      <c r="F9" s="92"/>
      <c r="G9" s="92"/>
      <c r="H9" s="92"/>
      <c r="I9" s="92"/>
      <c r="J9" s="92"/>
    </row>
    <row r="10" spans="1:10" ht="21">
      <c r="A10" s="239"/>
      <c r="B10" s="239"/>
      <c r="C10" s="239"/>
      <c r="D10" s="239"/>
      <c r="E10" s="239"/>
      <c r="F10" s="239"/>
      <c r="G10" s="239"/>
      <c r="H10" s="239"/>
      <c r="I10" s="239"/>
      <c r="J10" s="239"/>
    </row>
    <row r="11" spans="1:10" ht="21">
      <c r="A11" s="31" t="s">
        <v>410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21">
      <c r="A12" s="223">
        <v>2.1</v>
      </c>
      <c r="B12" s="157" t="s">
        <v>411</v>
      </c>
      <c r="C12" s="6"/>
      <c r="D12" s="6"/>
      <c r="E12" s="6"/>
      <c r="F12" s="6"/>
      <c r="G12" s="6"/>
      <c r="H12" s="6"/>
      <c r="I12" s="6"/>
      <c r="J12" s="6"/>
    </row>
    <row r="13" spans="1:10" ht="21">
      <c r="A13" s="223">
        <v>2.2</v>
      </c>
      <c r="B13" s="157" t="s">
        <v>412</v>
      </c>
      <c r="C13" s="6"/>
      <c r="D13" s="6"/>
      <c r="E13" s="6"/>
      <c r="F13" s="6"/>
      <c r="G13" s="6"/>
      <c r="H13" s="6"/>
      <c r="I13" s="6"/>
      <c r="J13" s="6"/>
    </row>
    <row r="14" spans="1:10" ht="21">
      <c r="A14" s="223"/>
      <c r="B14" s="157"/>
      <c r="C14" s="6"/>
      <c r="D14" s="6"/>
      <c r="E14" s="6"/>
      <c r="F14" s="6"/>
      <c r="G14" s="6"/>
      <c r="H14" s="6"/>
      <c r="I14" s="6"/>
      <c r="J14" s="6"/>
    </row>
    <row r="15" spans="1:10" ht="21">
      <c r="A15" s="31" t="s">
        <v>414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21">
      <c r="A16" s="6"/>
      <c r="B16" s="6" t="s">
        <v>413</v>
      </c>
      <c r="C16" s="6"/>
      <c r="D16" s="6"/>
      <c r="E16" s="6"/>
      <c r="F16" s="6"/>
      <c r="G16" s="6"/>
      <c r="H16" s="6"/>
      <c r="I16" s="6"/>
      <c r="J16" s="6"/>
    </row>
    <row r="17" spans="1:10" ht="21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21">
      <c r="A18" s="31" t="s">
        <v>415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21">
      <c r="A19" s="6"/>
      <c r="B19" s="6" t="s">
        <v>160</v>
      </c>
      <c r="C19" s="6"/>
      <c r="D19" s="318" t="str">
        <f>'บัญชีทะเบียนถ่ายโอน      '!E7</f>
        <v>๒๘,๘๒๙,๙๓๔.๙๔</v>
      </c>
      <c r="E19" s="318"/>
      <c r="F19" s="139" t="s">
        <v>39</v>
      </c>
      <c r="G19" s="6"/>
      <c r="H19" s="6"/>
      <c r="I19" s="6"/>
      <c r="J19" s="6"/>
    </row>
    <row r="20" spans="1:10" ht="21">
      <c r="A20" s="6"/>
      <c r="B20" s="6"/>
      <c r="C20" s="6"/>
      <c r="D20" s="206"/>
      <c r="E20" s="206"/>
      <c r="F20" s="139"/>
      <c r="G20" s="6"/>
      <c r="H20" s="6"/>
      <c r="I20" s="6"/>
      <c r="J20" s="6"/>
    </row>
    <row r="21" spans="1:10" ht="21">
      <c r="A21" s="31" t="s">
        <v>416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21">
      <c r="A22" s="6"/>
      <c r="B22" s="77" t="s">
        <v>417</v>
      </c>
      <c r="C22" s="138"/>
      <c r="D22" s="6"/>
      <c r="E22" s="6"/>
      <c r="F22" s="6"/>
      <c r="G22" s="139" t="s">
        <v>262</v>
      </c>
      <c r="H22" s="224">
        <v>1</v>
      </c>
      <c r="I22" s="139" t="s">
        <v>68</v>
      </c>
      <c r="J22" s="6"/>
    </row>
    <row r="23" spans="1:10" ht="21">
      <c r="A23" s="6"/>
      <c r="B23" s="77"/>
      <c r="C23" s="138"/>
      <c r="D23" s="6"/>
      <c r="E23" s="6"/>
      <c r="F23" s="6"/>
      <c r="G23" s="139"/>
      <c r="H23" s="138"/>
      <c r="I23" s="139"/>
      <c r="J23" s="6"/>
    </row>
    <row r="24" spans="1:10" ht="21">
      <c r="A24" s="31" t="s">
        <v>418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23.25" customHeight="1">
      <c r="A25" s="43"/>
      <c r="B25" s="43"/>
      <c r="C25" s="251" t="s">
        <v>420</v>
      </c>
      <c r="D25" s="251"/>
      <c r="E25" s="251"/>
      <c r="F25" s="139" t="str">
        <f>+E3</f>
        <v>ตำบลหัวดง</v>
      </c>
      <c r="G25" s="251" t="str">
        <f>+G3</f>
        <v>อำเภอเก้าเลี้ยว</v>
      </c>
      <c r="H25" s="251"/>
      <c r="I25" s="6" t="s">
        <v>300</v>
      </c>
      <c r="J25" s="6"/>
    </row>
    <row r="26" spans="1:10" ht="21">
      <c r="A26" s="6"/>
      <c r="B26" s="6" t="s">
        <v>158</v>
      </c>
      <c r="C26" s="6"/>
      <c r="D26" s="77" t="str">
        <f>+'แบบตรวจสอบผลงาน      (2)'!H4</f>
        <v>พิกัด  ๔๗ PPT  ๑๑๓ - ๕๗๑</v>
      </c>
      <c r="E26" s="6"/>
      <c r="F26" s="6"/>
      <c r="G26" s="6" t="str">
        <f>+'แบบตรวจสอบผลงาน      (2)'!E4</f>
        <v>ระวาง   ๕๐๔๐-IV    </v>
      </c>
      <c r="H26" s="6"/>
      <c r="I26" s="6"/>
      <c r="J26" s="6"/>
    </row>
    <row r="27" spans="1:10" ht="21">
      <c r="A27" s="31" t="s">
        <v>421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21">
      <c r="A28" s="31"/>
      <c r="B28" s="77" t="str">
        <f>+B22</f>
        <v>ฝาย GABION ขนาดสันฝายยาว ๒๔๕ เมตร สูง ๒.๐๐ เมตร</v>
      </c>
      <c r="C28" s="138"/>
      <c r="D28" s="6"/>
      <c r="E28" s="6"/>
      <c r="F28" s="6"/>
      <c r="G28" s="139" t="s">
        <v>262</v>
      </c>
      <c r="H28" s="224">
        <v>1</v>
      </c>
      <c r="I28" s="139" t="s">
        <v>68</v>
      </c>
      <c r="J28" s="6"/>
    </row>
    <row r="29" spans="1:10" ht="21">
      <c r="A29" s="31"/>
      <c r="B29" s="77"/>
      <c r="C29" s="138"/>
      <c r="D29" s="6"/>
      <c r="E29" s="6"/>
      <c r="F29" s="6"/>
      <c r="G29" s="139"/>
      <c r="H29" s="138"/>
      <c r="I29" s="139"/>
      <c r="J29" s="6"/>
    </row>
    <row r="30" spans="1:10" ht="21">
      <c r="A30" s="31" t="s">
        <v>422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21">
      <c r="A31" s="6"/>
      <c r="B31" s="6" t="s">
        <v>265</v>
      </c>
      <c r="C31" s="207" t="str">
        <f>'บัญชีทะเบียนถ่ายโอน      '!C7</f>
        <v>๑๓,๑๕๐</v>
      </c>
      <c r="D31" s="6" t="s">
        <v>109</v>
      </c>
      <c r="E31" s="6"/>
      <c r="F31" s="6"/>
      <c r="G31" s="6"/>
      <c r="H31" s="6"/>
      <c r="I31" s="6"/>
      <c r="J31" s="6"/>
    </row>
    <row r="32" spans="1:10" ht="21">
      <c r="A32" s="31" t="s">
        <v>423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21">
      <c r="A33" s="6"/>
      <c r="B33" s="6" t="s">
        <v>424</v>
      </c>
      <c r="C33" s="6"/>
      <c r="D33" s="6"/>
      <c r="E33" s="6"/>
      <c r="F33" s="6"/>
      <c r="G33" s="6"/>
      <c r="H33" s="6"/>
      <c r="I33" s="6"/>
      <c r="J33" s="6"/>
    </row>
  </sheetData>
  <sheetProtection/>
  <mergeCells count="8">
    <mergeCell ref="G25:H25"/>
    <mergeCell ref="C25:E25"/>
    <mergeCell ref="C3:D3"/>
    <mergeCell ref="A1:J1"/>
    <mergeCell ref="D19:E19"/>
    <mergeCell ref="A2:J2"/>
    <mergeCell ref="B6:J6"/>
    <mergeCell ref="A10:J10"/>
  </mergeCells>
  <printOptions/>
  <pageMargins left="0.93" right="0.28" top="0.34" bottom="0.27" header="0.26" footer="0.18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C14:G15"/>
  <sheetViews>
    <sheetView zoomScalePageLayoutView="0" workbookViewId="0" topLeftCell="A13">
      <selection activeCell="A27" sqref="A27"/>
    </sheetView>
  </sheetViews>
  <sheetFormatPr defaultColWidth="9.140625" defaultRowHeight="21.75"/>
  <sheetData>
    <row r="14" spans="3:7" ht="51.75">
      <c r="C14" s="319" t="s">
        <v>252</v>
      </c>
      <c r="D14" s="319"/>
      <c r="E14" s="319"/>
      <c r="F14" s="319"/>
      <c r="G14" s="319"/>
    </row>
    <row r="15" spans="3:7" ht="51.75" customHeight="1">
      <c r="C15" s="319" t="s">
        <v>253</v>
      </c>
      <c r="D15" s="319"/>
      <c r="E15" s="319"/>
      <c r="F15" s="319"/>
      <c r="G15" s="319"/>
    </row>
  </sheetData>
  <sheetProtection/>
  <mergeCells count="2">
    <mergeCell ref="C14:G14"/>
    <mergeCell ref="C15:G15"/>
  </mergeCells>
  <printOptions/>
  <pageMargins left="1.6" right="0.34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>
    <tabColor theme="1"/>
  </sheetPr>
  <dimension ref="A1:L32"/>
  <sheetViews>
    <sheetView zoomScalePageLayoutView="0" workbookViewId="0" topLeftCell="A22">
      <selection activeCell="H15" sqref="H15"/>
    </sheetView>
  </sheetViews>
  <sheetFormatPr defaultColWidth="9.140625" defaultRowHeight="21.75"/>
  <cols>
    <col min="1" max="1" width="10.421875" style="5" customWidth="1"/>
    <col min="2" max="2" width="9.140625" style="5" customWidth="1"/>
    <col min="3" max="3" width="13.140625" style="5" customWidth="1"/>
    <col min="4" max="4" width="15.57421875" style="5" customWidth="1"/>
    <col min="5" max="5" width="10.421875" style="5" bestFit="1" customWidth="1"/>
    <col min="6" max="7" width="9.140625" style="5" customWidth="1"/>
    <col min="8" max="8" width="27.421875" style="5" customWidth="1"/>
    <col min="9" max="9" width="17.57421875" style="5" customWidth="1"/>
    <col min="10" max="10" width="10.421875" style="5" customWidth="1"/>
    <col min="11" max="16384" width="9.140625" style="5" customWidth="1"/>
  </cols>
  <sheetData>
    <row r="1" spans="1:9" ht="21">
      <c r="A1" s="6" t="s">
        <v>432</v>
      </c>
      <c r="H1" s="6" t="s">
        <v>433</v>
      </c>
      <c r="I1" s="208"/>
    </row>
    <row r="2" spans="1:10" ht="18.75">
      <c r="A2" s="209"/>
      <c r="B2" s="209"/>
      <c r="C2" s="209"/>
      <c r="D2" s="209"/>
      <c r="E2" s="209"/>
      <c r="F2" s="209"/>
      <c r="G2" s="209"/>
      <c r="H2" s="209"/>
      <c r="I2" s="209"/>
      <c r="J2" s="209"/>
    </row>
    <row r="3" spans="1:12" ht="21">
      <c r="A3" s="321" t="s">
        <v>426</v>
      </c>
      <c r="B3" s="321"/>
      <c r="C3" s="321"/>
      <c r="D3" s="321"/>
      <c r="E3" s="321"/>
      <c r="F3" s="321"/>
      <c r="G3" s="321"/>
      <c r="H3" s="321"/>
      <c r="I3" s="4"/>
      <c r="J3" s="4"/>
      <c r="K3" s="320"/>
      <c r="L3" s="320"/>
    </row>
    <row r="4" spans="1:11" ht="21">
      <c r="A4" s="321" t="s">
        <v>427</v>
      </c>
      <c r="B4" s="321"/>
      <c r="C4" s="321"/>
      <c r="D4" s="321"/>
      <c r="E4" s="321"/>
      <c r="F4" s="321"/>
      <c r="G4" s="321"/>
      <c r="H4" s="321"/>
      <c r="I4" s="4"/>
      <c r="J4" s="4"/>
      <c r="K4" s="210"/>
    </row>
    <row r="5" spans="1:10" ht="2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1" ht="21">
      <c r="A6" s="165" t="s">
        <v>428</v>
      </c>
      <c r="B6" s="242" t="str">
        <f>'สรุปแผนงานก่อสร้าง      '!B6</f>
        <v>      โครงการชลประทานนครสวรรค์  ได้มีหนังสือที่ กษ ๐๓๑๒.๐๙/๔๕๙๔  ลงวันที่ ๙ พฤศจิกายน  ๒๕๔๗  เรื่อง</v>
      </c>
      <c r="C6" s="242"/>
      <c r="D6" s="242"/>
      <c r="E6" s="242"/>
      <c r="F6" s="242"/>
      <c r="G6" s="242"/>
      <c r="H6" s="242"/>
      <c r="I6" s="77"/>
      <c r="J6" s="77"/>
      <c r="K6" s="77"/>
    </row>
    <row r="7" spans="1:11" ht="21">
      <c r="A7" s="92" t="str">
        <f>'สรุปแผนงานก่อสร้าง      '!A7</f>
        <v>โครงการก่อสร้างฝายชั่วคราวกั้นแม่น้ำปิง ถึงผู้อำนวยการสำนักชลประทานที่ ๓ แจ้งว่า เมื่อวันที่ ๒๖ ตุลาคม ๒๕๔๗ ผู้ว่าราชการ</v>
      </c>
      <c r="B7" s="92"/>
      <c r="C7" s="92"/>
      <c r="D7" s="92"/>
      <c r="E7" s="92"/>
      <c r="F7" s="92"/>
      <c r="G7" s="92"/>
      <c r="H7" s="92"/>
      <c r="I7" s="77"/>
      <c r="J7" s="77"/>
      <c r="K7" s="77"/>
    </row>
    <row r="8" spans="1:11" ht="21">
      <c r="A8" s="92" t="str">
        <f>'สรุปแผนงานก่อสร้าง      '!A8</f>
        <v>จังหวัดนครสวรรค์ ได้ร่วมหารือกับหน่วยงานต่าง ๆ เพื่อพิจารณาหาจุดก่อสร้างฝายชั่วคราวในแม่น้ำปิง เพื่อยกระดับน้ำเข้าสู่</v>
      </c>
      <c r="B8" s="92"/>
      <c r="C8" s="92"/>
      <c r="D8" s="92"/>
      <c r="E8" s="92"/>
      <c r="F8" s="92"/>
      <c r="G8" s="92"/>
      <c r="H8" s="92"/>
      <c r="I8" s="77"/>
      <c r="J8" s="77"/>
      <c r="K8" s="77"/>
    </row>
    <row r="9" spans="1:11" ht="21">
      <c r="A9" s="77" t="str">
        <f>+'สรุปแผนงานก่อสร้าง      '!A9</f>
        <v>คลองธรรมชาติต่าง ๆ ที่ตั้งอยู่บริเวณริมแม่น้ำปิง เพื่อบรรเทาปัญหาในเรื่องน้ำเพื่อการเกษตรของราษฎร</v>
      </c>
      <c r="B9" s="92"/>
      <c r="C9" s="92"/>
      <c r="D9" s="92"/>
      <c r="E9" s="92"/>
      <c r="F9" s="92"/>
      <c r="G9" s="92"/>
      <c r="H9" s="92"/>
      <c r="I9" s="77"/>
      <c r="J9" s="77"/>
      <c r="K9" s="77"/>
    </row>
    <row r="10" spans="1:11" ht="21">
      <c r="A10" s="239"/>
      <c r="B10" s="239"/>
      <c r="C10" s="239"/>
      <c r="D10" s="239"/>
      <c r="E10" s="239"/>
      <c r="F10" s="239"/>
      <c r="G10" s="239"/>
      <c r="H10" s="239"/>
      <c r="I10" s="77"/>
      <c r="J10" s="77"/>
      <c r="K10" s="77"/>
    </row>
    <row r="11" spans="1:10" ht="21">
      <c r="A11" s="77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21">
      <c r="A12" s="31" t="s">
        <v>429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21">
      <c r="A13" s="6"/>
      <c r="B13" s="6" t="s">
        <v>142</v>
      </c>
      <c r="C13" s="6"/>
      <c r="D13" s="6"/>
      <c r="E13" s="165" t="s">
        <v>425</v>
      </c>
      <c r="F13" s="77"/>
      <c r="G13" s="77"/>
      <c r="H13" s="77"/>
      <c r="I13" s="6"/>
      <c r="J13" s="6"/>
    </row>
    <row r="14" spans="1:10" ht="21">
      <c r="A14" s="6"/>
      <c r="B14" s="6"/>
      <c r="C14" s="6" t="s">
        <v>256</v>
      </c>
      <c r="D14" s="6"/>
      <c r="E14" s="77" t="s">
        <v>310</v>
      </c>
      <c r="F14" s="77"/>
      <c r="G14" s="77"/>
      <c r="H14" s="77"/>
      <c r="I14" s="6"/>
      <c r="J14" s="6"/>
    </row>
    <row r="15" spans="1:10" ht="21">
      <c r="A15" s="6"/>
      <c r="B15" s="6" t="s">
        <v>143</v>
      </c>
      <c r="C15" s="6"/>
      <c r="D15" s="139" t="s">
        <v>259</v>
      </c>
      <c r="E15" s="6" t="s">
        <v>210</v>
      </c>
      <c r="F15" s="6"/>
      <c r="G15" s="6"/>
      <c r="H15" s="6"/>
      <c r="I15" s="6"/>
      <c r="J15" s="6"/>
    </row>
    <row r="16" spans="1:10" ht="21">
      <c r="A16" s="6"/>
      <c r="B16" s="6"/>
      <c r="C16" s="6"/>
      <c r="D16" s="139" t="s">
        <v>144</v>
      </c>
      <c r="E16" s="6" t="s">
        <v>145</v>
      </c>
      <c r="F16" s="6"/>
      <c r="G16" s="6"/>
      <c r="H16" s="6"/>
      <c r="I16" s="6"/>
      <c r="J16" s="6"/>
    </row>
    <row r="17" spans="1:10" ht="21">
      <c r="A17" s="6"/>
      <c r="B17" s="6"/>
      <c r="C17" s="6"/>
      <c r="D17" s="139" t="s">
        <v>144</v>
      </c>
      <c r="E17" s="6" t="s">
        <v>146</v>
      </c>
      <c r="F17" s="6"/>
      <c r="G17" s="6"/>
      <c r="H17" s="6"/>
      <c r="I17" s="6"/>
      <c r="J17" s="6"/>
    </row>
    <row r="18" spans="1:10" ht="21">
      <c r="A18" s="6"/>
      <c r="B18" s="6"/>
      <c r="C18" s="6"/>
      <c r="D18" s="139" t="s">
        <v>144</v>
      </c>
      <c r="E18" s="6" t="s">
        <v>147</v>
      </c>
      <c r="F18" s="6"/>
      <c r="G18" s="6"/>
      <c r="H18" s="6"/>
      <c r="I18" s="6"/>
      <c r="J18" s="6"/>
    </row>
    <row r="19" spans="1:10" ht="21">
      <c r="A19" s="6"/>
      <c r="B19" s="6"/>
      <c r="C19" s="6"/>
      <c r="D19" s="139" t="s">
        <v>144</v>
      </c>
      <c r="E19" s="6" t="s">
        <v>279</v>
      </c>
      <c r="F19" s="6"/>
      <c r="G19" s="6"/>
      <c r="H19" s="6"/>
      <c r="I19" s="6"/>
      <c r="J19" s="6"/>
    </row>
    <row r="20" spans="1:10" ht="21">
      <c r="A20" s="6"/>
      <c r="B20" s="6" t="s">
        <v>148</v>
      </c>
      <c r="C20" s="6"/>
      <c r="D20" s="229" t="str">
        <f>'บัญชีทะเบียนถ่ายโอน      '!E7</f>
        <v>๒๘,๘๒๙,๙๓๔.๙๔</v>
      </c>
      <c r="E20" s="6"/>
      <c r="F20" s="6"/>
      <c r="G20" s="6" t="s">
        <v>247</v>
      </c>
      <c r="H20" s="6"/>
      <c r="I20" s="6"/>
      <c r="J20" s="6"/>
    </row>
    <row r="21" spans="1:10" ht="21">
      <c r="A21" s="6"/>
      <c r="B21" s="6" t="s">
        <v>149</v>
      </c>
      <c r="C21" s="6"/>
      <c r="D21" s="139" t="s">
        <v>159</v>
      </c>
      <c r="E21" s="6" t="s">
        <v>150</v>
      </c>
      <c r="F21" s="6"/>
      <c r="G21" s="139" t="s">
        <v>284</v>
      </c>
      <c r="H21" s="6" t="s">
        <v>281</v>
      </c>
      <c r="I21" s="6"/>
      <c r="J21" s="6"/>
    </row>
    <row r="22" spans="1:10" ht="21">
      <c r="A22" s="6"/>
      <c r="B22" s="6"/>
      <c r="C22" s="6"/>
      <c r="D22" s="139" t="s">
        <v>159</v>
      </c>
      <c r="E22" s="6" t="s">
        <v>151</v>
      </c>
      <c r="F22" s="6"/>
      <c r="G22" s="139" t="s">
        <v>284</v>
      </c>
      <c r="H22" s="6" t="s">
        <v>282</v>
      </c>
      <c r="I22" s="6"/>
      <c r="J22" s="6"/>
    </row>
    <row r="23" spans="1:10" ht="21">
      <c r="A23" s="6"/>
      <c r="B23" s="6"/>
      <c r="C23" s="6"/>
      <c r="D23" s="139" t="s">
        <v>159</v>
      </c>
      <c r="E23" s="6" t="s">
        <v>280</v>
      </c>
      <c r="F23" s="6"/>
      <c r="G23" s="139" t="s">
        <v>284</v>
      </c>
      <c r="H23" s="6" t="s">
        <v>283</v>
      </c>
      <c r="I23" s="6"/>
      <c r="J23" s="6"/>
    </row>
    <row r="24" spans="1:10" ht="21">
      <c r="A24" s="6"/>
      <c r="B24" s="6"/>
      <c r="C24" s="6"/>
      <c r="D24" s="139"/>
      <c r="E24" s="6"/>
      <c r="F24" s="6"/>
      <c r="G24" s="139"/>
      <c r="H24" s="6"/>
      <c r="I24" s="6"/>
      <c r="J24" s="6"/>
    </row>
    <row r="25" spans="1:10" ht="21">
      <c r="A25" s="6"/>
      <c r="B25" s="6"/>
      <c r="C25" s="6"/>
      <c r="D25" s="139"/>
      <c r="E25" s="6"/>
      <c r="F25" s="6"/>
      <c r="G25" s="6"/>
      <c r="H25" s="6"/>
      <c r="I25" s="6"/>
      <c r="J25" s="6"/>
    </row>
    <row r="26" spans="1:10" ht="21">
      <c r="A26" s="6"/>
      <c r="B26" s="6" t="s">
        <v>161</v>
      </c>
      <c r="C26" s="6"/>
      <c r="D26" s="6"/>
      <c r="E26" s="230" t="str">
        <f>'บัญชีทะเบียนถ่ายโอน      '!C7</f>
        <v>๑๓,๑๕๐</v>
      </c>
      <c r="F26" s="139" t="s">
        <v>109</v>
      </c>
      <c r="G26" s="5" t="s">
        <v>162</v>
      </c>
      <c r="H26" s="6"/>
      <c r="I26" s="6"/>
      <c r="J26" s="6"/>
    </row>
    <row r="27" spans="1:10" ht="21">
      <c r="A27" s="6"/>
      <c r="B27" s="6" t="s">
        <v>164</v>
      </c>
      <c r="C27" s="6"/>
      <c r="D27" s="139" t="s">
        <v>157</v>
      </c>
      <c r="E27" s="6" t="s">
        <v>111</v>
      </c>
      <c r="F27" s="211" t="s">
        <v>157</v>
      </c>
      <c r="G27" s="6" t="s">
        <v>163</v>
      </c>
      <c r="H27" s="6" t="s">
        <v>312</v>
      </c>
      <c r="I27" s="6"/>
      <c r="J27" s="49"/>
    </row>
    <row r="28" spans="1:10" ht="21">
      <c r="A28" s="6"/>
      <c r="B28" s="6" t="s">
        <v>165</v>
      </c>
      <c r="C28" s="6"/>
      <c r="D28" s="6" t="s">
        <v>311</v>
      </c>
      <c r="E28" s="6"/>
      <c r="F28" s="6" t="s">
        <v>166</v>
      </c>
      <c r="G28" s="228">
        <v>4</v>
      </c>
      <c r="H28" s="6"/>
      <c r="I28" s="6"/>
      <c r="J28" s="6"/>
    </row>
    <row r="29" spans="1:9" ht="21">
      <c r="A29" s="6"/>
      <c r="B29" s="49" t="str">
        <f>'สรุปแผนงานก่อสร้าง      '!D26</f>
        <v>พิกัด  ๔๗ PPT  ๑๑๓ - ๕๗๑</v>
      </c>
      <c r="C29" s="6"/>
      <c r="D29" s="6"/>
      <c r="E29" s="6"/>
      <c r="F29" s="6" t="str">
        <f>'สรุปแผนงานก่อสร้าง      '!G26</f>
        <v>ระวาง   ๕๐๔๐-IV    </v>
      </c>
      <c r="G29" s="6"/>
      <c r="H29" s="6"/>
      <c r="I29" s="139"/>
    </row>
    <row r="30" spans="1:10" ht="21">
      <c r="A30" s="6"/>
      <c r="B30" s="258" t="str">
        <f>+'บัญชีทะเบียนถ่ายโอน      '!B8</f>
        <v>(หัวงานที่ ๒)</v>
      </c>
      <c r="C30" s="258"/>
      <c r="D30" s="321" t="str">
        <f>+'บัญชีทะเบียนถ่ายโอน      '!B9</f>
        <v>ตำบลหัวดง</v>
      </c>
      <c r="E30" s="321"/>
      <c r="F30" s="322" t="str">
        <f>+'บัญชีทะเบียนถ่ายโอน      '!B10</f>
        <v>อำเภอเก้าเลี้ยว</v>
      </c>
      <c r="G30" s="322"/>
      <c r="H30" s="322"/>
      <c r="I30" s="6"/>
      <c r="J30" s="6"/>
    </row>
    <row r="31" spans="1:10" ht="2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21">
      <c r="A32" s="6"/>
      <c r="B32" s="6"/>
      <c r="C32" s="77"/>
      <c r="D32" s="77"/>
      <c r="E32" s="77"/>
      <c r="F32" s="77"/>
      <c r="G32" s="77"/>
      <c r="H32" s="77"/>
      <c r="I32" s="77"/>
      <c r="J32" s="6"/>
    </row>
  </sheetData>
  <sheetProtection/>
  <mergeCells count="8">
    <mergeCell ref="K3:L3"/>
    <mergeCell ref="A3:H3"/>
    <mergeCell ref="A4:H4"/>
    <mergeCell ref="D30:E30"/>
    <mergeCell ref="B30:C30"/>
    <mergeCell ref="F30:H30"/>
    <mergeCell ref="B6:H6"/>
    <mergeCell ref="A10:H10"/>
  </mergeCells>
  <printOptions/>
  <pageMargins left="0.51" right="0.25" top="0.94" bottom="0.23" header="0.51" footer="0.16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>
    <tabColor theme="1"/>
  </sheetPr>
  <dimension ref="A1:J12"/>
  <sheetViews>
    <sheetView zoomScalePageLayoutView="0" workbookViewId="0" topLeftCell="A1">
      <selection activeCell="L15" sqref="L15"/>
    </sheetView>
  </sheetViews>
  <sheetFormatPr defaultColWidth="9.140625" defaultRowHeight="21.75"/>
  <cols>
    <col min="1" max="2" width="9.140625" style="5" customWidth="1"/>
    <col min="3" max="3" width="12.421875" style="5" customWidth="1"/>
    <col min="4" max="8" width="9.140625" style="5" customWidth="1"/>
    <col min="9" max="9" width="15.28125" style="5" customWidth="1"/>
    <col min="10" max="16384" width="9.140625" style="5" customWidth="1"/>
  </cols>
  <sheetData>
    <row r="1" spans="1:10" ht="21">
      <c r="A1" s="31" t="s">
        <v>152</v>
      </c>
      <c r="B1" s="6"/>
      <c r="C1" s="6"/>
      <c r="D1" s="6"/>
      <c r="E1" s="6"/>
      <c r="F1" s="6"/>
      <c r="G1" s="6"/>
      <c r="H1" s="6"/>
      <c r="I1" s="6"/>
      <c r="J1" s="6"/>
    </row>
    <row r="2" spans="1:10" ht="21">
      <c r="A2" s="6"/>
      <c r="B2" s="6" t="s">
        <v>294</v>
      </c>
      <c r="C2" s="6"/>
      <c r="D2" s="6" t="s">
        <v>295</v>
      </c>
      <c r="E2" s="6"/>
      <c r="F2" s="6"/>
      <c r="G2" s="6" t="s">
        <v>153</v>
      </c>
      <c r="H2" s="6" t="s">
        <v>301</v>
      </c>
      <c r="I2" s="6"/>
      <c r="J2" s="6"/>
    </row>
    <row r="3" spans="1:10" ht="21">
      <c r="A3" s="6"/>
      <c r="B3" s="6" t="s">
        <v>154</v>
      </c>
      <c r="C3" s="6"/>
      <c r="D3" s="6" t="s">
        <v>313</v>
      </c>
      <c r="E3" s="6"/>
      <c r="F3" s="6"/>
      <c r="G3" s="6" t="s">
        <v>153</v>
      </c>
      <c r="H3" s="6" t="s">
        <v>302</v>
      </c>
      <c r="I3" s="6"/>
      <c r="J3" s="6"/>
    </row>
    <row r="4" spans="1:10" ht="21">
      <c r="A4" s="6"/>
      <c r="B4" s="6" t="s">
        <v>155</v>
      </c>
      <c r="C4" s="6"/>
      <c r="D4" s="6" t="s">
        <v>267</v>
      </c>
      <c r="E4" s="6"/>
      <c r="F4" s="6"/>
      <c r="G4" s="6"/>
      <c r="H4" s="6"/>
      <c r="I4" s="6"/>
      <c r="J4" s="6"/>
    </row>
    <row r="5" spans="1:10" ht="21">
      <c r="A5" s="6"/>
      <c r="B5" s="6"/>
      <c r="C5" s="6"/>
      <c r="D5" s="6" t="s">
        <v>285</v>
      </c>
      <c r="E5" s="6"/>
      <c r="F5" s="6"/>
      <c r="G5" s="6"/>
      <c r="H5" s="6"/>
      <c r="I5" s="6"/>
      <c r="J5" s="6"/>
    </row>
    <row r="6" spans="1:10" ht="21">
      <c r="A6" s="6"/>
      <c r="B6" s="6"/>
      <c r="C6" s="6"/>
      <c r="D6" s="6" t="s">
        <v>286</v>
      </c>
      <c r="E6" s="6"/>
      <c r="F6" s="6"/>
      <c r="G6" s="6"/>
      <c r="H6" s="6"/>
      <c r="I6" s="6"/>
      <c r="J6" s="6"/>
    </row>
    <row r="7" spans="1:10" ht="21">
      <c r="A7" s="6"/>
      <c r="B7" s="6"/>
      <c r="C7" s="6"/>
      <c r="D7" s="6" t="s">
        <v>268</v>
      </c>
      <c r="E7" s="6"/>
      <c r="F7" s="6"/>
      <c r="G7" s="6"/>
      <c r="H7" s="6"/>
      <c r="I7" s="6"/>
      <c r="J7" s="6"/>
    </row>
    <row r="8" spans="1:10" ht="2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1">
      <c r="A9" s="6"/>
      <c r="B9" s="6" t="s">
        <v>156</v>
      </c>
      <c r="C9" s="6"/>
      <c r="D9" s="6" t="str">
        <f>D2</f>
        <v>นายบุญเชิด   ภูมิคำ</v>
      </c>
      <c r="E9" s="6"/>
      <c r="F9" s="6"/>
      <c r="G9" s="6" t="s">
        <v>153</v>
      </c>
      <c r="H9" s="6" t="s">
        <v>436</v>
      </c>
      <c r="I9" s="6"/>
      <c r="J9" s="6"/>
    </row>
    <row r="10" spans="1:10" ht="2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2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1">
      <c r="A12" s="6"/>
      <c r="B12" s="6"/>
      <c r="C12" s="6"/>
      <c r="D12" s="6"/>
      <c r="E12" s="6"/>
      <c r="F12" s="6"/>
      <c r="G12" s="6"/>
      <c r="H12" s="6"/>
      <c r="I12" s="6"/>
      <c r="J12" s="6"/>
    </row>
  </sheetData>
  <sheetProtection/>
  <printOptions/>
  <pageMargins left="0.9" right="0.32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1">
    <tabColor theme="1"/>
  </sheetPr>
  <dimension ref="A1:L23"/>
  <sheetViews>
    <sheetView zoomScalePageLayoutView="0" workbookViewId="0" topLeftCell="A1">
      <selection activeCell="B12" sqref="B12"/>
    </sheetView>
  </sheetViews>
  <sheetFormatPr defaultColWidth="9.140625" defaultRowHeight="21.75"/>
  <cols>
    <col min="1" max="1" width="5.8515625" style="5" customWidth="1"/>
    <col min="2" max="2" width="31.57421875" style="5" customWidth="1"/>
    <col min="3" max="3" width="6.8515625" style="5" customWidth="1"/>
    <col min="4" max="4" width="11.7109375" style="5" customWidth="1"/>
    <col min="5" max="5" width="7.28125" style="5" customWidth="1"/>
    <col min="6" max="6" width="7.140625" style="5" customWidth="1"/>
    <col min="7" max="10" width="7.28125" style="5" customWidth="1"/>
    <col min="11" max="11" width="12.421875" style="5" customWidth="1"/>
    <col min="12" max="12" width="24.140625" style="5" customWidth="1"/>
    <col min="13" max="16384" width="9.140625" style="5" customWidth="1"/>
  </cols>
  <sheetData>
    <row r="1" spans="1:12" ht="21">
      <c r="A1" s="31" t="s">
        <v>63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1">
      <c r="A2" s="6" t="s">
        <v>64</v>
      </c>
      <c r="B2" s="6"/>
      <c r="C2" s="139" t="s">
        <v>209</v>
      </c>
      <c r="D2" s="6" t="s">
        <v>168</v>
      </c>
      <c r="E2" s="6"/>
      <c r="F2" s="6"/>
      <c r="G2" s="6" t="s">
        <v>248</v>
      </c>
      <c r="H2" s="6"/>
      <c r="I2" s="6"/>
      <c r="J2" s="6"/>
      <c r="K2" s="6"/>
      <c r="L2" s="6"/>
    </row>
    <row r="3" spans="1:12" ht="21">
      <c r="A3" s="6"/>
      <c r="B3" s="6"/>
      <c r="C3" s="139" t="s">
        <v>209</v>
      </c>
      <c r="D3" s="6" t="s">
        <v>169</v>
      </c>
      <c r="E3" s="6"/>
      <c r="F3" s="6"/>
      <c r="G3" s="139" t="s">
        <v>209</v>
      </c>
      <c r="H3" s="6" t="s">
        <v>171</v>
      </c>
      <c r="I3" s="6"/>
      <c r="J3" s="6"/>
      <c r="K3" s="6"/>
      <c r="L3" s="6"/>
    </row>
    <row r="4" spans="1:12" ht="21">
      <c r="A4" s="6"/>
      <c r="B4" s="6"/>
      <c r="C4" s="139" t="s">
        <v>209</v>
      </c>
      <c r="D4" s="6" t="s">
        <v>170</v>
      </c>
      <c r="E4" s="6"/>
      <c r="F4" s="6"/>
      <c r="G4" s="139" t="s">
        <v>269</v>
      </c>
      <c r="H4" s="6" t="s">
        <v>260</v>
      </c>
      <c r="I4" s="6"/>
      <c r="J4" s="6"/>
      <c r="K4" s="6"/>
      <c r="L4" s="6"/>
    </row>
    <row r="5" spans="1:12" ht="19.5">
      <c r="A5" s="326" t="s">
        <v>3</v>
      </c>
      <c r="B5" s="323" t="s">
        <v>65</v>
      </c>
      <c r="C5" s="323" t="s">
        <v>66</v>
      </c>
      <c r="D5" s="326" t="s">
        <v>67</v>
      </c>
      <c r="E5" s="328" t="s">
        <v>69</v>
      </c>
      <c r="F5" s="329"/>
      <c r="G5" s="330"/>
      <c r="H5" s="328" t="s">
        <v>70</v>
      </c>
      <c r="I5" s="329"/>
      <c r="J5" s="330"/>
      <c r="K5" s="213" t="s">
        <v>71</v>
      </c>
      <c r="L5" s="326" t="s">
        <v>172</v>
      </c>
    </row>
    <row r="6" spans="1:12" ht="19.5">
      <c r="A6" s="327"/>
      <c r="B6" s="324"/>
      <c r="C6" s="324"/>
      <c r="D6" s="327"/>
      <c r="E6" s="331"/>
      <c r="F6" s="332"/>
      <c r="G6" s="333"/>
      <c r="H6" s="331"/>
      <c r="I6" s="332"/>
      <c r="J6" s="333"/>
      <c r="K6" s="214" t="s">
        <v>72</v>
      </c>
      <c r="L6" s="327"/>
    </row>
    <row r="7" spans="1:12" ht="21">
      <c r="A7" s="76" t="s">
        <v>2</v>
      </c>
      <c r="B7" s="324"/>
      <c r="C7" s="324"/>
      <c r="D7" s="76" t="s">
        <v>68</v>
      </c>
      <c r="E7" s="76" t="s">
        <v>74</v>
      </c>
      <c r="F7" s="76" t="s">
        <v>75</v>
      </c>
      <c r="G7" s="76" t="s">
        <v>76</v>
      </c>
      <c r="H7" s="76" t="s">
        <v>77</v>
      </c>
      <c r="I7" s="76" t="s">
        <v>78</v>
      </c>
      <c r="J7" s="76" t="s">
        <v>79</v>
      </c>
      <c r="K7" s="214" t="s">
        <v>73</v>
      </c>
      <c r="L7" s="76"/>
    </row>
    <row r="8" spans="1:12" ht="21">
      <c r="A8" s="215"/>
      <c r="B8" s="325"/>
      <c r="C8" s="325"/>
      <c r="D8" s="215"/>
      <c r="E8" s="215" t="s">
        <v>208</v>
      </c>
      <c r="F8" s="215" t="s">
        <v>208</v>
      </c>
      <c r="G8" s="215" t="s">
        <v>208</v>
      </c>
      <c r="H8" s="215" t="s">
        <v>80</v>
      </c>
      <c r="I8" s="215" t="s">
        <v>299</v>
      </c>
      <c r="J8" s="215"/>
      <c r="K8" s="215"/>
      <c r="L8" s="215"/>
    </row>
    <row r="9" spans="1:12" ht="21">
      <c r="A9" s="216">
        <v>1</v>
      </c>
      <c r="B9" s="217" t="s">
        <v>314</v>
      </c>
      <c r="C9" s="216" t="s">
        <v>157</v>
      </c>
      <c r="D9" s="216">
        <v>1</v>
      </c>
      <c r="E9" s="218">
        <v>3</v>
      </c>
      <c r="F9" s="218">
        <v>29.5</v>
      </c>
      <c r="G9" s="218">
        <v>3</v>
      </c>
      <c r="H9" s="219">
        <v>3</v>
      </c>
      <c r="I9" s="219" t="s">
        <v>157</v>
      </c>
      <c r="J9" s="219" t="s">
        <v>157</v>
      </c>
      <c r="K9" s="219" t="s">
        <v>157</v>
      </c>
      <c r="L9" s="220" t="s">
        <v>316</v>
      </c>
    </row>
    <row r="10" spans="1:12" ht="21">
      <c r="A10" s="216"/>
      <c r="B10" s="217"/>
      <c r="C10" s="216"/>
      <c r="D10" s="216"/>
      <c r="E10" s="218"/>
      <c r="F10" s="218"/>
      <c r="G10" s="218"/>
      <c r="H10" s="219"/>
      <c r="I10" s="219"/>
      <c r="J10" s="219"/>
      <c r="K10" s="219"/>
      <c r="L10" s="220" t="s">
        <v>317</v>
      </c>
    </row>
    <row r="11" spans="1:12" ht="21">
      <c r="A11" s="216">
        <v>2</v>
      </c>
      <c r="B11" s="217" t="s">
        <v>315</v>
      </c>
      <c r="C11" s="216" t="s">
        <v>157</v>
      </c>
      <c r="D11" s="216">
        <v>4</v>
      </c>
      <c r="E11" s="218">
        <v>2.4</v>
      </c>
      <c r="F11" s="218">
        <v>21.5</v>
      </c>
      <c r="G11" s="218">
        <v>2.4</v>
      </c>
      <c r="H11" s="219">
        <v>3</v>
      </c>
      <c r="I11" s="219" t="s">
        <v>157</v>
      </c>
      <c r="J11" s="219" t="s">
        <v>157</v>
      </c>
      <c r="K11" s="219" t="s">
        <v>157</v>
      </c>
      <c r="L11" s="220" t="s">
        <v>318</v>
      </c>
    </row>
    <row r="12" spans="1:12" ht="21">
      <c r="A12" s="216"/>
      <c r="B12" s="217"/>
      <c r="C12" s="216"/>
      <c r="D12" s="216"/>
      <c r="E12" s="216"/>
      <c r="F12" s="216"/>
      <c r="G12" s="216"/>
      <c r="H12" s="216"/>
      <c r="I12" s="218"/>
      <c r="J12" s="216"/>
      <c r="K12" s="216"/>
      <c r="L12" s="220" t="s">
        <v>319</v>
      </c>
    </row>
    <row r="13" spans="1:12" ht="21">
      <c r="A13" s="216"/>
      <c r="B13" s="217"/>
      <c r="C13" s="216"/>
      <c r="D13" s="216"/>
      <c r="E13" s="216"/>
      <c r="F13" s="216"/>
      <c r="G13" s="216"/>
      <c r="H13" s="216"/>
      <c r="I13" s="216"/>
      <c r="J13" s="217"/>
      <c r="K13" s="217"/>
      <c r="L13" s="220"/>
    </row>
    <row r="14" spans="1:12" ht="21">
      <c r="A14" s="216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</row>
    <row r="15" spans="1:12" ht="21">
      <c r="A15" s="216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</row>
    <row r="16" spans="1:12" ht="21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</row>
    <row r="17" spans="1:12" ht="21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</row>
    <row r="18" spans="1:12" ht="2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</row>
    <row r="19" spans="1:12" ht="21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</row>
    <row r="20" spans="1:12" ht="21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</row>
    <row r="21" spans="1:12" ht="21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</row>
    <row r="22" spans="1:12" ht="21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</row>
    <row r="23" spans="1:12" ht="21">
      <c r="A23" s="6"/>
      <c r="B23" s="6"/>
      <c r="C23" s="6"/>
      <c r="D23" s="6" t="s">
        <v>173</v>
      </c>
      <c r="E23" s="6"/>
      <c r="F23" s="6"/>
      <c r="G23" s="6"/>
      <c r="H23" s="6"/>
      <c r="I23" s="6"/>
      <c r="J23" s="6"/>
      <c r="K23" s="6"/>
      <c r="L23" s="6"/>
    </row>
  </sheetData>
  <sheetProtection/>
  <mergeCells count="7">
    <mergeCell ref="B5:B8"/>
    <mergeCell ref="A5:A6"/>
    <mergeCell ref="L5:L6"/>
    <mergeCell ref="E5:G6"/>
    <mergeCell ref="D5:D6"/>
    <mergeCell ref="H5:J6"/>
    <mergeCell ref="C5:C8"/>
  </mergeCells>
  <printOptions/>
  <pageMargins left="0.73" right="0.41" top="0.86" bottom="0.33" header="0.74" footer="0.2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>
    <tabColor theme="1"/>
  </sheetPr>
  <dimension ref="A1:H28"/>
  <sheetViews>
    <sheetView zoomScalePageLayoutView="0" workbookViewId="0" topLeftCell="A1">
      <selection activeCell="I15" sqref="I15:I16"/>
    </sheetView>
  </sheetViews>
  <sheetFormatPr defaultColWidth="9.140625" defaultRowHeight="21.75"/>
  <cols>
    <col min="1" max="1" width="13.140625" style="5" customWidth="1"/>
    <col min="2" max="2" width="9.8515625" style="5" customWidth="1"/>
    <col min="3" max="5" width="12.28125" style="5" customWidth="1"/>
    <col min="6" max="6" width="13.57421875" style="5" customWidth="1"/>
    <col min="7" max="7" width="29.421875" style="5" customWidth="1"/>
    <col min="8" max="8" width="19.28125" style="5" customWidth="1"/>
    <col min="9" max="16384" width="9.140625" style="5" customWidth="1"/>
  </cols>
  <sheetData>
    <row r="1" spans="1:8" ht="21">
      <c r="A1" s="6"/>
      <c r="B1" s="6" t="s">
        <v>211</v>
      </c>
      <c r="C1" s="6"/>
      <c r="D1" s="6"/>
      <c r="E1" s="6" t="s">
        <v>290</v>
      </c>
      <c r="F1" s="6"/>
      <c r="G1" s="6" t="s">
        <v>212</v>
      </c>
      <c r="H1" s="6"/>
    </row>
    <row r="2" spans="1:8" ht="21">
      <c r="A2" s="6"/>
      <c r="B2" s="6" t="s">
        <v>213</v>
      </c>
      <c r="C2" s="6"/>
      <c r="D2" s="6"/>
      <c r="E2" s="6" t="s">
        <v>290</v>
      </c>
      <c r="F2" s="6"/>
      <c r="G2" s="6" t="s">
        <v>251</v>
      </c>
      <c r="H2" s="6"/>
    </row>
    <row r="3" spans="1:8" ht="21">
      <c r="A3" s="6"/>
      <c r="B3" s="6" t="s">
        <v>287</v>
      </c>
      <c r="C3" s="6"/>
      <c r="D3" s="6"/>
      <c r="E3" s="6"/>
      <c r="F3" s="6" t="s">
        <v>289</v>
      </c>
      <c r="G3" s="6" t="s">
        <v>288</v>
      </c>
      <c r="H3" s="6"/>
    </row>
    <row r="4" spans="1:8" ht="21">
      <c r="A4" s="6"/>
      <c r="B4" s="6"/>
      <c r="C4" s="334" t="s">
        <v>214</v>
      </c>
      <c r="D4" s="212" t="s">
        <v>215</v>
      </c>
      <c r="E4" s="212" t="s">
        <v>216</v>
      </c>
      <c r="F4" s="212" t="s">
        <v>217</v>
      </c>
      <c r="G4" s="6"/>
      <c r="H4" s="6"/>
    </row>
    <row r="5" spans="1:8" ht="21">
      <c r="A5" s="6"/>
      <c r="B5" s="6"/>
      <c r="C5" s="334"/>
      <c r="D5" s="215" t="s">
        <v>218</v>
      </c>
      <c r="E5" s="215" t="s">
        <v>219</v>
      </c>
      <c r="F5" s="215" t="s">
        <v>222</v>
      </c>
      <c r="G5" s="6"/>
      <c r="H5" s="6"/>
    </row>
    <row r="6" spans="1:8" ht="21">
      <c r="A6" s="6"/>
      <c r="B6" s="6"/>
      <c r="C6" s="216" t="s">
        <v>220</v>
      </c>
      <c r="D6" s="216" t="s">
        <v>157</v>
      </c>
      <c r="E6" s="216" t="s">
        <v>157</v>
      </c>
      <c r="F6" s="216" t="s">
        <v>157</v>
      </c>
      <c r="G6" s="6"/>
      <c r="H6" s="6"/>
    </row>
    <row r="7" spans="1:8" ht="21">
      <c r="A7" s="6"/>
      <c r="B7" s="6"/>
      <c r="C7" s="216" t="s">
        <v>221</v>
      </c>
      <c r="D7" s="216" t="s">
        <v>157</v>
      </c>
      <c r="E7" s="216" t="s">
        <v>157</v>
      </c>
      <c r="F7" s="216" t="s">
        <v>157</v>
      </c>
      <c r="G7" s="6"/>
      <c r="H7" s="6"/>
    </row>
    <row r="8" spans="1:8" ht="21">
      <c r="A8" s="6"/>
      <c r="B8" s="6"/>
      <c r="C8" s="6"/>
      <c r="D8" s="6"/>
      <c r="E8" s="6"/>
      <c r="F8" s="6"/>
      <c r="G8" s="6"/>
      <c r="H8" s="6"/>
    </row>
    <row r="9" spans="1:8" ht="21">
      <c r="A9" s="6"/>
      <c r="B9" s="6" t="s">
        <v>291</v>
      </c>
      <c r="C9" s="6"/>
      <c r="D9" s="6"/>
      <c r="E9" s="6"/>
      <c r="F9" s="56" t="s">
        <v>327</v>
      </c>
      <c r="G9" s="6"/>
      <c r="H9" s="6"/>
    </row>
    <row r="10" spans="1:8" ht="21">
      <c r="A10" s="31" t="s">
        <v>223</v>
      </c>
      <c r="B10" s="6"/>
      <c r="C10" s="6"/>
      <c r="D10" s="6"/>
      <c r="E10" s="6"/>
      <c r="F10" s="6"/>
      <c r="G10" s="6"/>
      <c r="H10" s="6"/>
    </row>
    <row r="11" spans="1:8" ht="21">
      <c r="A11" s="6"/>
      <c r="B11" s="6" t="s">
        <v>224</v>
      </c>
      <c r="C11" s="6" t="str">
        <f>'ข้อมูล ชป.เล็ก ต่อ    '!D2</f>
        <v>นายบุญเชิด   ภูมิคำ</v>
      </c>
      <c r="D11" s="6"/>
      <c r="E11" s="6" t="s">
        <v>303</v>
      </c>
      <c r="F11" s="6"/>
      <c r="G11" s="6"/>
      <c r="H11" s="6"/>
    </row>
    <row r="12" spans="1:8" ht="21">
      <c r="A12" s="6"/>
      <c r="B12" s="6" t="s">
        <v>225</v>
      </c>
      <c r="C12" s="6"/>
      <c r="D12" s="49">
        <v>2541</v>
      </c>
      <c r="E12" s="6"/>
      <c r="F12" s="6"/>
      <c r="G12" s="6"/>
      <c r="H12" s="6"/>
    </row>
    <row r="13" spans="1:8" ht="21">
      <c r="A13" s="6"/>
      <c r="B13" s="7" t="s">
        <v>226</v>
      </c>
      <c r="C13" s="139" t="s">
        <v>227</v>
      </c>
      <c r="D13" s="6" t="s">
        <v>249</v>
      </c>
      <c r="E13" s="6"/>
      <c r="F13" s="6"/>
      <c r="G13" s="6"/>
      <c r="H13" s="6"/>
    </row>
    <row r="14" spans="1:8" ht="21">
      <c r="A14" s="6"/>
      <c r="B14" s="6"/>
      <c r="C14" s="139" t="s">
        <v>227</v>
      </c>
      <c r="D14" s="6" t="s">
        <v>250</v>
      </c>
      <c r="E14" s="6"/>
      <c r="F14" s="6"/>
      <c r="G14" s="6"/>
      <c r="H14" s="6"/>
    </row>
    <row r="15" spans="1:8" ht="21">
      <c r="A15" s="6"/>
      <c r="B15" s="6"/>
      <c r="C15" s="139" t="s">
        <v>144</v>
      </c>
      <c r="D15" s="6" t="s">
        <v>228</v>
      </c>
      <c r="E15" s="6"/>
      <c r="F15" s="6"/>
      <c r="G15" s="6"/>
      <c r="H15" s="6"/>
    </row>
    <row r="16" spans="1:8" ht="21">
      <c r="A16" s="6"/>
      <c r="B16" s="6"/>
      <c r="C16" s="6"/>
      <c r="D16" s="6"/>
      <c r="E16" s="6"/>
      <c r="F16" s="6"/>
      <c r="G16" s="6"/>
      <c r="H16" s="6"/>
    </row>
    <row r="17" spans="1:8" ht="21">
      <c r="A17" s="6"/>
      <c r="B17" s="6" t="s">
        <v>229</v>
      </c>
      <c r="C17" s="6"/>
      <c r="D17" s="6"/>
      <c r="E17" s="6"/>
      <c r="F17" s="6"/>
      <c r="G17" s="6"/>
      <c r="H17" s="6"/>
    </row>
    <row r="18" spans="1:8" ht="21">
      <c r="A18" s="6"/>
      <c r="B18" s="6"/>
      <c r="C18" s="139" t="s">
        <v>227</v>
      </c>
      <c r="D18" s="6" t="s">
        <v>302</v>
      </c>
      <c r="E18" s="6"/>
      <c r="F18" s="6"/>
      <c r="G18" s="6"/>
      <c r="H18" s="6"/>
    </row>
    <row r="19" spans="1:8" ht="21">
      <c r="A19" s="6"/>
      <c r="B19" s="6"/>
      <c r="C19" s="139" t="s">
        <v>144</v>
      </c>
      <c r="D19" s="6" t="s">
        <v>304</v>
      </c>
      <c r="E19" s="6"/>
      <c r="F19" s="6"/>
      <c r="G19" s="6"/>
      <c r="H19" s="6"/>
    </row>
    <row r="20" spans="1:8" ht="21">
      <c r="A20" s="6"/>
      <c r="B20" s="6"/>
      <c r="C20" s="139" t="s">
        <v>144</v>
      </c>
      <c r="D20" s="6" t="s">
        <v>228</v>
      </c>
      <c r="E20" s="6"/>
      <c r="F20" s="6"/>
      <c r="G20" s="6"/>
      <c r="H20" s="6"/>
    </row>
    <row r="21" spans="1:8" ht="21">
      <c r="A21" s="6"/>
      <c r="B21" s="6" t="s">
        <v>230</v>
      </c>
      <c r="C21" s="6"/>
      <c r="D21" s="221"/>
      <c r="E21" s="222"/>
      <c r="F21" s="6"/>
      <c r="G21" s="6"/>
      <c r="H21" s="6"/>
    </row>
    <row r="22" spans="1:8" ht="21">
      <c r="A22" s="6"/>
      <c r="B22" s="6" t="s">
        <v>231</v>
      </c>
      <c r="C22" s="6"/>
      <c r="D22" s="6"/>
      <c r="E22" s="6"/>
      <c r="F22" s="6"/>
      <c r="G22" s="6"/>
      <c r="H22" s="6"/>
    </row>
    <row r="23" spans="1:8" ht="21">
      <c r="A23" s="6"/>
      <c r="B23" s="6"/>
      <c r="C23" s="139" t="s">
        <v>144</v>
      </c>
      <c r="D23" s="6" t="s">
        <v>232</v>
      </c>
      <c r="E23" s="6"/>
      <c r="F23" s="6"/>
      <c r="G23" s="6"/>
      <c r="H23" s="6"/>
    </row>
    <row r="24" spans="1:8" ht="21">
      <c r="A24" s="6"/>
      <c r="B24" s="6"/>
      <c r="C24" s="139" t="s">
        <v>144</v>
      </c>
      <c r="D24" s="6" t="s">
        <v>167</v>
      </c>
      <c r="E24" s="6"/>
      <c r="F24" s="6"/>
      <c r="G24" s="6"/>
      <c r="H24" s="6"/>
    </row>
    <row r="25" spans="1:8" ht="21">
      <c r="A25" s="6"/>
      <c r="B25" s="6"/>
      <c r="C25" s="139" t="s">
        <v>227</v>
      </c>
      <c r="D25" s="6" t="s">
        <v>292</v>
      </c>
      <c r="E25" s="6"/>
      <c r="F25" s="6"/>
      <c r="G25" s="6"/>
      <c r="H25" s="6"/>
    </row>
    <row r="26" spans="1:8" ht="21">
      <c r="A26" s="6"/>
      <c r="B26" s="6"/>
      <c r="C26" s="139" t="s">
        <v>144</v>
      </c>
      <c r="D26" s="6" t="s">
        <v>257</v>
      </c>
      <c r="E26" s="6"/>
      <c r="F26" s="6"/>
      <c r="G26" s="6"/>
      <c r="H26" s="6"/>
    </row>
    <row r="27" spans="1:8" ht="21">
      <c r="A27" s="6" t="s">
        <v>156</v>
      </c>
      <c r="B27" s="7"/>
      <c r="C27" s="6" t="str">
        <f>+C11</f>
        <v>นายบุญเชิด   ภูมิคำ</v>
      </c>
      <c r="D27" s="6"/>
      <c r="E27" s="6" t="s">
        <v>153</v>
      </c>
      <c r="F27" s="6" t="s">
        <v>293</v>
      </c>
      <c r="G27" s="6"/>
      <c r="H27" s="6"/>
    </row>
    <row r="28" spans="1:8" ht="21">
      <c r="A28" s="6"/>
      <c r="B28" s="7"/>
      <c r="C28" s="6"/>
      <c r="D28" s="6"/>
      <c r="E28" s="6"/>
      <c r="F28" s="6"/>
      <c r="G28" s="6"/>
      <c r="H28" s="6"/>
    </row>
  </sheetData>
  <sheetProtection/>
  <mergeCells count="1">
    <mergeCell ref="C4:C5"/>
  </mergeCells>
  <printOptions/>
  <pageMargins left="0.51" right="0.37" top="1.26" bottom="0.64" header="0.51" footer="0.39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/>
  <dimension ref="D14:D14"/>
  <sheetViews>
    <sheetView zoomScalePageLayoutView="0" workbookViewId="0" topLeftCell="A6">
      <selection activeCell="L18" sqref="L18"/>
    </sheetView>
  </sheetViews>
  <sheetFormatPr defaultColWidth="9.140625" defaultRowHeight="21.75"/>
  <sheetData>
    <row r="14" ht="51.75">
      <c r="D14" s="58" t="s">
        <v>206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5"/>
  <dimension ref="A1:V40"/>
  <sheetViews>
    <sheetView zoomScalePageLayoutView="0" workbookViewId="0" topLeftCell="A10">
      <selection activeCell="D14" sqref="D14"/>
    </sheetView>
  </sheetViews>
  <sheetFormatPr defaultColWidth="9.140625" defaultRowHeight="21.75"/>
  <cols>
    <col min="1" max="5" width="9.140625" style="5" customWidth="1"/>
    <col min="6" max="6" width="8.140625" style="5" customWidth="1"/>
    <col min="7" max="8" width="9.140625" style="5" customWidth="1"/>
    <col min="9" max="9" width="8.7109375" style="5" customWidth="1"/>
    <col min="10" max="10" width="8.8515625" style="5" customWidth="1"/>
    <col min="11" max="11" width="14.421875" style="5" customWidth="1"/>
    <col min="12" max="16384" width="9.140625" style="5" customWidth="1"/>
  </cols>
  <sheetData>
    <row r="1" spans="1:11" ht="21">
      <c r="A1" s="5" t="s">
        <v>0</v>
      </c>
      <c r="I1" s="273" t="s">
        <v>351</v>
      </c>
      <c r="J1" s="273"/>
      <c r="K1" s="273"/>
    </row>
    <row r="2" ht="18.75">
      <c r="A2" s="5" t="s">
        <v>9</v>
      </c>
    </row>
    <row r="5" spans="9:11" ht="12" customHeight="1">
      <c r="I5" s="237"/>
      <c r="J5" s="237"/>
      <c r="K5" s="16"/>
    </row>
    <row r="6" spans="1:22" ht="23.25">
      <c r="A6" s="283" t="s">
        <v>8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11" ht="18.75">
      <c r="A7" s="18" t="str">
        <f>'บัญชีทะเบียนถ่ายโอน      '!B7</f>
        <v>โครงการ งานก่อสร้างฝายชั่วคราวกั้นแม่น้ำปิง</v>
      </c>
      <c r="B7" s="19"/>
      <c r="C7" s="18"/>
      <c r="D7" s="18"/>
      <c r="E7" s="20"/>
      <c r="F7" s="21"/>
      <c r="G7" s="22" t="s">
        <v>1</v>
      </c>
      <c r="H7" s="22"/>
      <c r="I7" s="22"/>
      <c r="J7" s="22"/>
      <c r="K7" s="22"/>
    </row>
    <row r="8" spans="1:11" ht="18" customHeight="1">
      <c r="A8" s="18" t="str">
        <f>+'บัญชีทะเบียนถ่ายโอน      '!B8</f>
        <v>(หัวงานที่ ๒)</v>
      </c>
      <c r="B8" s="18"/>
      <c r="C8" s="18" t="str">
        <f>+'บัญชีทะเบียนถ่ายโอน      '!B9</f>
        <v>ตำบลหัวดง</v>
      </c>
      <c r="D8" s="18"/>
      <c r="E8" s="20"/>
      <c r="F8" s="21"/>
      <c r="G8" s="317" t="str">
        <f>+'ข้อมูลชุดที่ 1    '!G8:K8</f>
        <v>              ...............................................  พ.ศ  ...๒๕๕๔....</v>
      </c>
      <c r="H8" s="317"/>
      <c r="I8" s="317"/>
      <c r="J8" s="317"/>
      <c r="K8" s="317"/>
    </row>
    <row r="9" spans="1:11" ht="18.75">
      <c r="A9" s="274" t="str">
        <f>+'บัญชีทะเบียนถ่ายโอน      '!B10</f>
        <v>อำเภอเก้าเลี้ยว</v>
      </c>
      <c r="B9" s="274"/>
      <c r="C9" s="23" t="str">
        <f>+'ข้อมูลชุดที่ 1    '!C9</f>
        <v>จังหวัดนครสวรรค์</v>
      </c>
      <c r="D9" s="23"/>
      <c r="E9" s="24"/>
      <c r="F9" s="25"/>
      <c r="G9" s="26" t="s">
        <v>10</v>
      </c>
      <c r="H9" s="26"/>
      <c r="I9" s="26"/>
      <c r="J9" s="26"/>
      <c r="K9" s="26"/>
    </row>
    <row r="10" spans="1:11" ht="10.5" customHeight="1">
      <c r="A10" s="27"/>
      <c r="B10" s="27"/>
      <c r="C10" s="27"/>
      <c r="D10" s="27"/>
      <c r="E10" s="27"/>
      <c r="F10" s="28"/>
      <c r="G10" s="27"/>
      <c r="H10" s="27"/>
      <c r="I10" s="27"/>
      <c r="J10" s="27"/>
      <c r="K10" s="29"/>
    </row>
    <row r="11" spans="6:11" ht="16.5" customHeight="1">
      <c r="F11" s="275" t="s">
        <v>11</v>
      </c>
      <c r="G11" s="276" t="s">
        <v>12</v>
      </c>
      <c r="H11" s="277"/>
      <c r="I11" s="277"/>
      <c r="J11" s="278"/>
      <c r="K11" s="275" t="s">
        <v>13</v>
      </c>
    </row>
    <row r="12" spans="6:11" ht="16.5" customHeight="1">
      <c r="F12" s="272"/>
      <c r="G12" s="279"/>
      <c r="H12" s="280"/>
      <c r="I12" s="280"/>
      <c r="J12" s="281"/>
      <c r="K12" s="272"/>
    </row>
    <row r="13" spans="6:11" ht="16.5" customHeight="1">
      <c r="F13" s="271">
        <v>1</v>
      </c>
      <c r="G13" s="265" t="s">
        <v>57</v>
      </c>
      <c r="H13" s="266"/>
      <c r="I13" s="266"/>
      <c r="J13" s="267"/>
      <c r="K13" s="30"/>
    </row>
    <row r="14" spans="6:11" ht="16.5" customHeight="1">
      <c r="F14" s="272"/>
      <c r="G14" s="268"/>
      <c r="H14" s="269"/>
      <c r="I14" s="269"/>
      <c r="J14" s="270"/>
      <c r="K14" s="10"/>
    </row>
    <row r="15" spans="1:11" ht="16.5" customHeight="1">
      <c r="A15" s="31"/>
      <c r="B15" s="284" t="s">
        <v>45</v>
      </c>
      <c r="C15" s="284"/>
      <c r="D15" s="284"/>
      <c r="F15" s="271">
        <v>2</v>
      </c>
      <c r="G15" s="265" t="s">
        <v>58</v>
      </c>
      <c r="H15" s="266"/>
      <c r="I15" s="266"/>
      <c r="J15" s="267"/>
      <c r="K15" s="29"/>
    </row>
    <row r="16" spans="2:11" ht="16.5" customHeight="1">
      <c r="B16" s="284"/>
      <c r="C16" s="284"/>
      <c r="D16" s="284"/>
      <c r="F16" s="272">
        <v>2</v>
      </c>
      <c r="G16" s="268"/>
      <c r="H16" s="269"/>
      <c r="I16" s="269"/>
      <c r="J16" s="270"/>
      <c r="K16" s="14"/>
    </row>
    <row r="17" spans="6:11" ht="16.5" customHeight="1">
      <c r="F17" s="271">
        <v>3</v>
      </c>
      <c r="G17" s="265" t="s">
        <v>59</v>
      </c>
      <c r="H17" s="266"/>
      <c r="I17" s="266"/>
      <c r="J17" s="267"/>
      <c r="K17" s="29"/>
    </row>
    <row r="18" spans="1:11" ht="21.75" customHeight="1">
      <c r="A18" s="335" t="s">
        <v>56</v>
      </c>
      <c r="B18" s="335"/>
      <c r="C18" s="335"/>
      <c r="D18" s="335"/>
      <c r="E18" s="336"/>
      <c r="F18" s="272">
        <v>3</v>
      </c>
      <c r="G18" s="268" t="s">
        <v>44</v>
      </c>
      <c r="H18" s="269"/>
      <c r="I18" s="269"/>
      <c r="J18" s="270"/>
      <c r="K18" s="14"/>
    </row>
    <row r="19" spans="1:11" ht="16.5" customHeight="1">
      <c r="A19" s="237"/>
      <c r="B19" s="237"/>
      <c r="C19" s="237"/>
      <c r="D19" s="237"/>
      <c r="E19" s="314"/>
      <c r="F19" s="271">
        <v>4</v>
      </c>
      <c r="G19" s="265" t="s">
        <v>60</v>
      </c>
      <c r="H19" s="266"/>
      <c r="I19" s="266"/>
      <c r="J19" s="267"/>
      <c r="K19" s="29"/>
    </row>
    <row r="20" spans="6:11" ht="16.5" customHeight="1">
      <c r="F20" s="272">
        <v>4</v>
      </c>
      <c r="G20" s="268"/>
      <c r="H20" s="269"/>
      <c r="I20" s="269"/>
      <c r="J20" s="270"/>
      <c r="K20" s="14"/>
    </row>
    <row r="21" spans="6:11" ht="16.5" customHeight="1">
      <c r="F21" s="32"/>
      <c r="G21" s="33"/>
      <c r="H21" s="22"/>
      <c r="I21" s="22"/>
      <c r="J21" s="34"/>
      <c r="K21" s="29"/>
    </row>
    <row r="22" spans="6:11" ht="16.5" customHeight="1">
      <c r="F22" s="14"/>
      <c r="G22" s="25"/>
      <c r="H22" s="26"/>
      <c r="I22" s="26"/>
      <c r="J22" s="35"/>
      <c r="K22" s="14"/>
    </row>
    <row r="23" spans="6:11" ht="16.5" customHeight="1">
      <c r="F23" s="32"/>
      <c r="G23" s="33"/>
      <c r="H23" s="22"/>
      <c r="I23" s="22"/>
      <c r="J23" s="34"/>
      <c r="K23" s="29"/>
    </row>
    <row r="24" spans="6:11" ht="16.5" customHeight="1">
      <c r="F24" s="14"/>
      <c r="G24" s="25"/>
      <c r="H24" s="26"/>
      <c r="I24" s="26"/>
      <c r="J24" s="35"/>
      <c r="K24" s="14"/>
    </row>
    <row r="25" spans="6:11" ht="16.5" customHeight="1">
      <c r="F25" s="32"/>
      <c r="G25" s="33"/>
      <c r="H25" s="22"/>
      <c r="I25" s="22"/>
      <c r="J25" s="34"/>
      <c r="K25" s="29"/>
    </row>
    <row r="26" spans="6:11" ht="16.5" customHeight="1">
      <c r="F26" s="14"/>
      <c r="G26" s="25"/>
      <c r="H26" s="26"/>
      <c r="I26" s="26"/>
      <c r="J26" s="35"/>
      <c r="K26" s="14"/>
    </row>
    <row r="27" spans="6:11" ht="16.5" customHeight="1">
      <c r="F27" s="13"/>
      <c r="G27" s="21"/>
      <c r="H27" s="27"/>
      <c r="I27" s="27"/>
      <c r="J27" s="29"/>
      <c r="K27" s="29"/>
    </row>
    <row r="28" spans="6:11" ht="16.5" customHeight="1">
      <c r="F28" s="13"/>
      <c r="G28" s="21"/>
      <c r="H28" s="27"/>
      <c r="I28" s="27"/>
      <c r="J28" s="29"/>
      <c r="K28" s="14"/>
    </row>
    <row r="29" spans="6:11" ht="16.5" customHeight="1">
      <c r="F29" s="32"/>
      <c r="G29" s="33"/>
      <c r="H29" s="22"/>
      <c r="I29" s="22"/>
      <c r="J29" s="34"/>
      <c r="K29" s="29"/>
    </row>
    <row r="30" spans="6:11" ht="16.5" customHeight="1">
      <c r="F30" s="14"/>
      <c r="G30" s="25"/>
      <c r="H30" s="26"/>
      <c r="I30" s="26"/>
      <c r="J30" s="35"/>
      <c r="K30" s="14"/>
    </row>
    <row r="31" spans="6:11" ht="16.5" customHeight="1">
      <c r="F31" s="32"/>
      <c r="G31" s="33"/>
      <c r="H31" s="22"/>
      <c r="I31" s="22"/>
      <c r="J31" s="34"/>
      <c r="K31" s="29"/>
    </row>
    <row r="32" spans="6:11" ht="16.5" customHeight="1">
      <c r="F32" s="14"/>
      <c r="G32" s="25"/>
      <c r="H32" s="26"/>
      <c r="I32" s="26"/>
      <c r="J32" s="35"/>
      <c r="K32" s="14"/>
    </row>
    <row r="33" spans="6:11" ht="22.5" customHeight="1">
      <c r="F33" s="285" t="s">
        <v>40</v>
      </c>
      <c r="G33" s="262" t="s">
        <v>15</v>
      </c>
      <c r="H33" s="263"/>
      <c r="I33" s="264"/>
      <c r="J33" s="260" t="s">
        <v>456</v>
      </c>
      <c r="K33" s="261"/>
    </row>
    <row r="34" spans="6:11" ht="22.5" customHeight="1">
      <c r="F34" s="286"/>
      <c r="G34" s="262" t="s">
        <v>346</v>
      </c>
      <c r="H34" s="263"/>
      <c r="I34" s="264"/>
      <c r="J34" s="260" t="s">
        <v>458</v>
      </c>
      <c r="K34" s="261"/>
    </row>
    <row r="35" spans="6:11" ht="22.5" customHeight="1">
      <c r="F35" s="285" t="s">
        <v>7</v>
      </c>
      <c r="G35" s="262" t="s">
        <v>16</v>
      </c>
      <c r="H35" s="263"/>
      <c r="I35" s="264"/>
      <c r="J35" s="260" t="s">
        <v>452</v>
      </c>
      <c r="K35" s="261"/>
    </row>
    <row r="36" spans="6:11" ht="22.5" customHeight="1">
      <c r="F36" s="286"/>
      <c r="G36" s="262" t="s">
        <v>453</v>
      </c>
      <c r="H36" s="263"/>
      <c r="I36" s="264"/>
      <c r="J36" s="260"/>
      <c r="K36" s="261"/>
    </row>
    <row r="37" spans="6:11" ht="22.5" customHeight="1">
      <c r="F37" s="287" t="s">
        <v>14</v>
      </c>
      <c r="G37" s="262" t="s">
        <v>16</v>
      </c>
      <c r="H37" s="263"/>
      <c r="I37" s="264"/>
      <c r="J37" s="262" t="s">
        <v>455</v>
      </c>
      <c r="K37" s="264"/>
    </row>
    <row r="38" spans="6:11" ht="22.5" customHeight="1">
      <c r="F38" s="286"/>
      <c r="G38" s="262" t="s">
        <v>454</v>
      </c>
      <c r="H38" s="263"/>
      <c r="I38" s="264"/>
      <c r="J38" s="260"/>
      <c r="K38" s="261"/>
    </row>
    <row r="39" spans="1:11" ht="18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1" ht="18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</row>
  </sheetData>
  <sheetProtection/>
  <mergeCells count="34">
    <mergeCell ref="B15:D16"/>
    <mergeCell ref="J36:K36"/>
    <mergeCell ref="J33:K33"/>
    <mergeCell ref="J35:K35"/>
    <mergeCell ref="J37:K37"/>
    <mergeCell ref="F37:F38"/>
    <mergeCell ref="G37:I37"/>
    <mergeCell ref="G11:J12"/>
    <mergeCell ref="G13:J14"/>
    <mergeCell ref="F11:F12"/>
    <mergeCell ref="F13:F14"/>
    <mergeCell ref="F15:F16"/>
    <mergeCell ref="G38:I38"/>
    <mergeCell ref="J38:K38"/>
    <mergeCell ref="I1:K1"/>
    <mergeCell ref="F19:F20"/>
    <mergeCell ref="G15:J16"/>
    <mergeCell ref="I5:J5"/>
    <mergeCell ref="F17:F18"/>
    <mergeCell ref="F33:F34"/>
    <mergeCell ref="G33:I33"/>
    <mergeCell ref="G34:I34"/>
    <mergeCell ref="A6:K6"/>
    <mergeCell ref="J34:K34"/>
    <mergeCell ref="G8:K8"/>
    <mergeCell ref="A18:E18"/>
    <mergeCell ref="G17:J18"/>
    <mergeCell ref="G19:J20"/>
    <mergeCell ref="A19:E19"/>
    <mergeCell ref="F35:F36"/>
    <mergeCell ref="G36:I36"/>
    <mergeCell ref="G35:I35"/>
    <mergeCell ref="A9:B9"/>
    <mergeCell ref="K11:K12"/>
  </mergeCells>
  <printOptions/>
  <pageMargins left="0.76" right="0.23" top="0.62" bottom="0.54" header="0.5118110236220472" footer="0.41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21">
    <tabColor theme="1"/>
  </sheetPr>
  <dimension ref="A1:Z47"/>
  <sheetViews>
    <sheetView zoomScalePageLayoutView="0" workbookViewId="0" topLeftCell="A19">
      <selection activeCell="V13" sqref="V13"/>
    </sheetView>
  </sheetViews>
  <sheetFormatPr defaultColWidth="9.140625" defaultRowHeight="21.75"/>
  <cols>
    <col min="1" max="1" width="5.421875" style="5" customWidth="1"/>
    <col min="2" max="2" width="32.8515625" style="5" customWidth="1"/>
    <col min="3" max="3" width="6.8515625" style="5" customWidth="1"/>
    <col min="4" max="4" width="10.00390625" style="5" customWidth="1"/>
    <col min="5" max="5" width="10.57421875" style="5" customWidth="1"/>
    <col min="6" max="6" width="8.421875" style="5" customWidth="1"/>
    <col min="7" max="18" width="5.421875" style="5" customWidth="1"/>
    <col min="19" max="19" width="4.57421875" style="5" customWidth="1"/>
    <col min="20" max="16384" width="9.140625" style="5" customWidth="1"/>
  </cols>
  <sheetData>
    <row r="1" spans="1:18" ht="19.5" customHeight="1">
      <c r="A1" s="258" t="s">
        <v>273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</row>
    <row r="2" spans="1:18" ht="19.5" customHeight="1">
      <c r="A2" s="258" t="s">
        <v>307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</row>
    <row r="3" spans="1:18" ht="19.5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</row>
    <row r="4" spans="1:19" ht="22.5" customHeight="1">
      <c r="A4" s="5" t="str">
        <f>+'สรุปความก้าวกน้า     '!B11</f>
        <v>โครงการ งานก่อสร้างฝายชั่วคราวกั้นแม่น้ำปิง</v>
      </c>
      <c r="M4" s="5" t="s">
        <v>274</v>
      </c>
      <c r="P4" s="313" t="s">
        <v>305</v>
      </c>
      <c r="Q4" s="313"/>
      <c r="R4" s="313"/>
      <c r="S4" s="313"/>
    </row>
    <row r="5" spans="1:19" ht="22.5" customHeight="1">
      <c r="A5" s="354" t="str">
        <f>+'สรุปความก้าวกน้า     '!B13</f>
        <v>จังหวัดนครสวรรค์</v>
      </c>
      <c r="B5" s="354"/>
      <c r="C5" s="354"/>
      <c r="D5" s="354"/>
      <c r="M5" s="5" t="s">
        <v>275</v>
      </c>
      <c r="P5" s="300">
        <f>E23</f>
        <v>13852000</v>
      </c>
      <c r="Q5" s="300"/>
      <c r="R5" s="300"/>
      <c r="S5" s="5" t="s">
        <v>39</v>
      </c>
    </row>
    <row r="6" spans="1:23" ht="19.5" customHeight="1">
      <c r="A6" s="8" t="s">
        <v>3</v>
      </c>
      <c r="B6" s="8" t="s">
        <v>23</v>
      </c>
      <c r="C6" s="8" t="s">
        <v>27</v>
      </c>
      <c r="D6" s="8" t="s">
        <v>82</v>
      </c>
      <c r="E6" s="8" t="s">
        <v>83</v>
      </c>
      <c r="F6" s="8" t="s">
        <v>84</v>
      </c>
      <c r="G6" s="302" t="s">
        <v>264</v>
      </c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4"/>
      <c r="S6" s="352" t="s">
        <v>29</v>
      </c>
      <c r="T6" s="93"/>
      <c r="U6" s="93"/>
      <c r="V6" s="93"/>
      <c r="W6" s="93"/>
    </row>
    <row r="7" spans="1:26" ht="19.5" customHeight="1">
      <c r="A7" s="10" t="s">
        <v>2</v>
      </c>
      <c r="B7" s="10"/>
      <c r="C7" s="10" t="s">
        <v>81</v>
      </c>
      <c r="D7" s="10" t="s">
        <v>28</v>
      </c>
      <c r="E7" s="10"/>
      <c r="F7" s="10" t="s">
        <v>25</v>
      </c>
      <c r="G7" s="57" t="s">
        <v>85</v>
      </c>
      <c r="H7" s="57" t="s">
        <v>86</v>
      </c>
      <c r="I7" s="57" t="s">
        <v>87</v>
      </c>
      <c r="J7" s="57" t="s">
        <v>88</v>
      </c>
      <c r="K7" s="57" t="s">
        <v>89</v>
      </c>
      <c r="L7" s="57" t="s">
        <v>5</v>
      </c>
      <c r="M7" s="57" t="s">
        <v>6</v>
      </c>
      <c r="N7" s="57" t="s">
        <v>90</v>
      </c>
      <c r="O7" s="57" t="s">
        <v>91</v>
      </c>
      <c r="P7" s="57" t="s">
        <v>92</v>
      </c>
      <c r="Q7" s="57" t="s">
        <v>93</v>
      </c>
      <c r="R7" s="57" t="s">
        <v>94</v>
      </c>
      <c r="S7" s="353"/>
      <c r="T7" s="93"/>
      <c r="U7" s="93"/>
      <c r="V7" s="57" t="s">
        <v>90</v>
      </c>
      <c r="W7" s="57" t="s">
        <v>91</v>
      </c>
      <c r="X7" s="57" t="s">
        <v>92</v>
      </c>
      <c r="Y7" s="57" t="s">
        <v>93</v>
      </c>
      <c r="Z7" s="57" t="s">
        <v>94</v>
      </c>
    </row>
    <row r="8" spans="1:23" ht="19.5" customHeight="1">
      <c r="A8" s="94"/>
      <c r="B8" s="94" t="str">
        <f>+A4</f>
        <v>โครงการ งานก่อสร้างฝายชั่วคราวกั้นแม่น้ำปิง</v>
      </c>
      <c r="C8" s="94"/>
      <c r="D8" s="94"/>
      <c r="E8" s="94"/>
      <c r="F8" s="94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95">
        <v>100</v>
      </c>
      <c r="T8" s="93"/>
      <c r="U8" s="93"/>
      <c r="V8" s="93"/>
      <c r="W8" s="93"/>
    </row>
    <row r="9" spans="1:23" ht="19.5" customHeight="1">
      <c r="A9" s="94"/>
      <c r="B9" s="94" t="str">
        <f>+A5</f>
        <v>จังหวัดนครสวรรค์</v>
      </c>
      <c r="C9" s="96"/>
      <c r="D9" s="96"/>
      <c r="E9" s="97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5"/>
      <c r="T9" s="93"/>
      <c r="U9" s="93"/>
      <c r="V9" s="93"/>
      <c r="W9" s="93"/>
    </row>
    <row r="10" spans="1:23" ht="19.5" customHeight="1">
      <c r="A10" s="98">
        <v>1</v>
      </c>
      <c r="B10" s="99" t="s">
        <v>95</v>
      </c>
      <c r="C10" s="100"/>
      <c r="D10" s="100"/>
      <c r="E10" s="97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101"/>
      <c r="T10" s="93"/>
      <c r="U10" s="93"/>
      <c r="V10" s="93"/>
      <c r="W10" s="93"/>
    </row>
    <row r="11" spans="1:23" ht="19.5" customHeight="1" thickBot="1">
      <c r="A11" s="57">
        <v>1.1</v>
      </c>
      <c r="B11" s="94" t="s">
        <v>276</v>
      </c>
      <c r="C11" s="57" t="s">
        <v>174</v>
      </c>
      <c r="D11" s="102">
        <v>60000</v>
      </c>
      <c r="E11" s="103">
        <f>+D11</f>
        <v>60000</v>
      </c>
      <c r="F11" s="104">
        <f>E11*100/E23</f>
        <v>0.43315044758879584</v>
      </c>
      <c r="G11" s="104"/>
      <c r="H11" s="104"/>
      <c r="I11" s="104"/>
      <c r="J11" s="105">
        <v>0.14</v>
      </c>
      <c r="K11" s="104"/>
      <c r="L11" s="104"/>
      <c r="M11" s="104"/>
      <c r="N11" s="106"/>
      <c r="O11" s="96"/>
      <c r="P11" s="105">
        <v>0.2</v>
      </c>
      <c r="Q11" s="96"/>
      <c r="R11" s="107"/>
      <c r="S11" s="95">
        <v>80</v>
      </c>
      <c r="T11" s="93"/>
      <c r="U11" s="108">
        <f>SUM(G11:R11)</f>
        <v>0.34</v>
      </c>
      <c r="V11" s="93"/>
      <c r="W11" s="93"/>
    </row>
    <row r="12" spans="1:23" ht="19.5" customHeight="1" thickBot="1" thickTop="1">
      <c r="A12" s="57">
        <v>1.2</v>
      </c>
      <c r="B12" s="109" t="s">
        <v>320</v>
      </c>
      <c r="C12" s="57" t="s">
        <v>271</v>
      </c>
      <c r="D12" s="103">
        <v>3767000</v>
      </c>
      <c r="E12" s="103">
        <f>+D12</f>
        <v>3767000</v>
      </c>
      <c r="F12" s="104">
        <f>E12*100/E23</f>
        <v>27.1946289344499</v>
      </c>
      <c r="G12" s="107"/>
      <c r="H12" s="107"/>
      <c r="I12" s="107"/>
      <c r="J12" s="110">
        <v>2</v>
      </c>
      <c r="K12" s="111">
        <v>5</v>
      </c>
      <c r="L12" s="112">
        <v>5</v>
      </c>
      <c r="M12" s="112">
        <v>5</v>
      </c>
      <c r="N12" s="112">
        <v>3</v>
      </c>
      <c r="O12" s="112">
        <v>1.07</v>
      </c>
      <c r="P12" s="107"/>
      <c r="Q12" s="96"/>
      <c r="R12" s="107"/>
      <c r="S12" s="113"/>
      <c r="T12" s="93"/>
      <c r="U12" s="108">
        <f aca="true" t="shared" si="0" ref="U12:U22">SUM(I12:P12)</f>
        <v>21.07</v>
      </c>
      <c r="V12" s="93"/>
      <c r="W12" s="93"/>
    </row>
    <row r="13" spans="1:23" ht="19.5" customHeight="1" thickBot="1" thickTop="1">
      <c r="A13" s="57">
        <v>1.3</v>
      </c>
      <c r="B13" s="114" t="s">
        <v>321</v>
      </c>
      <c r="C13" s="57" t="s">
        <v>325</v>
      </c>
      <c r="D13" s="103">
        <v>8302000</v>
      </c>
      <c r="E13" s="103">
        <f>+D13</f>
        <v>8302000</v>
      </c>
      <c r="F13" s="104">
        <f>E13*100/E23</f>
        <v>59.933583598036385</v>
      </c>
      <c r="G13" s="107"/>
      <c r="H13" s="107"/>
      <c r="I13" s="107"/>
      <c r="J13" s="111">
        <v>2</v>
      </c>
      <c r="K13" s="112">
        <v>5</v>
      </c>
      <c r="L13" s="115">
        <v>12</v>
      </c>
      <c r="M13" s="115">
        <v>12</v>
      </c>
      <c r="N13" s="115">
        <v>12</v>
      </c>
      <c r="O13" s="115">
        <v>3.43</v>
      </c>
      <c r="P13" s="107"/>
      <c r="Q13" s="96"/>
      <c r="R13" s="107"/>
      <c r="S13" s="113"/>
      <c r="T13" s="93"/>
      <c r="U13" s="108">
        <f t="shared" si="0"/>
        <v>46.43</v>
      </c>
      <c r="V13" s="93"/>
      <c r="W13" s="93"/>
    </row>
    <row r="14" spans="1:23" ht="19.5" customHeight="1" thickBot="1" thickTop="1">
      <c r="A14" s="57">
        <v>1.4</v>
      </c>
      <c r="B14" s="109" t="s">
        <v>322</v>
      </c>
      <c r="C14" s="57" t="s">
        <v>157</v>
      </c>
      <c r="D14" s="103">
        <v>11210</v>
      </c>
      <c r="E14" s="103">
        <f>+D14</f>
        <v>11210</v>
      </c>
      <c r="F14" s="104">
        <f>E14*100/E23</f>
        <v>0.08092694195784002</v>
      </c>
      <c r="G14" s="107"/>
      <c r="H14" s="107"/>
      <c r="I14" s="107"/>
      <c r="J14" s="107"/>
      <c r="K14" s="107"/>
      <c r="L14" s="107"/>
      <c r="M14" s="107"/>
      <c r="N14" s="107"/>
      <c r="O14" s="107"/>
      <c r="P14" s="112">
        <v>0.06</v>
      </c>
      <c r="Q14" s="107"/>
      <c r="R14" s="107"/>
      <c r="S14" s="113">
        <v>60</v>
      </c>
      <c r="T14" s="93"/>
      <c r="U14" s="108">
        <f t="shared" si="0"/>
        <v>0.06</v>
      </c>
      <c r="V14" s="93"/>
      <c r="W14" s="93"/>
    </row>
    <row r="15" spans="1:23" ht="19.5" customHeight="1" thickBot="1" thickTop="1">
      <c r="A15" s="57">
        <v>1.5</v>
      </c>
      <c r="B15" s="109" t="s">
        <v>323</v>
      </c>
      <c r="C15" s="57" t="s">
        <v>157</v>
      </c>
      <c r="D15" s="103">
        <v>1711790</v>
      </c>
      <c r="E15" s="103">
        <f>+D15</f>
        <v>1711790</v>
      </c>
      <c r="F15" s="104">
        <f>E15*100/E23</f>
        <v>12.35771007796708</v>
      </c>
      <c r="G15" s="107"/>
      <c r="H15" s="107"/>
      <c r="I15" s="107"/>
      <c r="J15" s="111">
        <v>0.5</v>
      </c>
      <c r="K15" s="112">
        <v>1</v>
      </c>
      <c r="L15" s="112">
        <v>1.5</v>
      </c>
      <c r="M15" s="111">
        <v>2</v>
      </c>
      <c r="N15" s="111">
        <v>2</v>
      </c>
      <c r="O15" s="111">
        <v>1.5</v>
      </c>
      <c r="P15" s="111">
        <v>1.07</v>
      </c>
      <c r="Q15" s="116"/>
      <c r="R15" s="107"/>
      <c r="S15" s="113"/>
      <c r="T15" s="93"/>
      <c r="U15" s="108"/>
      <c r="V15" s="93"/>
      <c r="W15" s="93"/>
    </row>
    <row r="16" spans="1:23" ht="19.5" customHeight="1" thickTop="1">
      <c r="A16" s="57"/>
      <c r="B16" s="117"/>
      <c r="C16" s="57"/>
      <c r="D16" s="103"/>
      <c r="E16" s="103"/>
      <c r="F16" s="104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16"/>
      <c r="R16" s="107"/>
      <c r="S16" s="113"/>
      <c r="T16" s="93"/>
      <c r="U16" s="108"/>
      <c r="V16" s="93"/>
      <c r="W16" s="93"/>
    </row>
    <row r="17" spans="1:23" ht="19.5" customHeight="1">
      <c r="A17" s="57"/>
      <c r="B17" s="117"/>
      <c r="C17" s="118"/>
      <c r="D17" s="103"/>
      <c r="E17" s="103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16"/>
      <c r="R17" s="107"/>
      <c r="S17" s="119">
        <v>40</v>
      </c>
      <c r="T17" s="93"/>
      <c r="U17" s="108">
        <f>SUM(G17:R17)</f>
        <v>0</v>
      </c>
      <c r="V17" s="93"/>
      <c r="W17" s="93"/>
    </row>
    <row r="18" spans="1:23" ht="19.5" customHeight="1">
      <c r="A18" s="98">
        <v>2</v>
      </c>
      <c r="B18" s="120" t="s">
        <v>324</v>
      </c>
      <c r="C18" s="118"/>
      <c r="D18" s="103"/>
      <c r="E18" s="103"/>
      <c r="F18" s="107"/>
      <c r="G18" s="104"/>
      <c r="H18" s="121"/>
      <c r="I18" s="121"/>
      <c r="J18" s="121"/>
      <c r="K18" s="121"/>
      <c r="L18" s="121"/>
      <c r="M18" s="121"/>
      <c r="N18" s="121"/>
      <c r="O18" s="121"/>
      <c r="P18" s="121"/>
      <c r="Q18" s="107"/>
      <c r="R18" s="107"/>
      <c r="S18" s="119"/>
      <c r="T18" s="93"/>
      <c r="U18" s="108">
        <f t="shared" si="0"/>
        <v>0</v>
      </c>
      <c r="V18" s="93"/>
      <c r="W18" s="93"/>
    </row>
    <row r="19" spans="1:23" ht="19.5" customHeight="1" thickBot="1">
      <c r="A19" s="57">
        <v>2.1</v>
      </c>
      <c r="B19" s="94" t="s">
        <v>298</v>
      </c>
      <c r="C19" s="118" t="s">
        <v>174</v>
      </c>
      <c r="D19" s="103">
        <f>+'บัญชีทะเบียนถ่ายโอน      '!E14</f>
        <v>0</v>
      </c>
      <c r="E19" s="103">
        <f>+D19</f>
        <v>0</v>
      </c>
      <c r="F19" s="107">
        <f>E19*100/E23</f>
        <v>0</v>
      </c>
      <c r="G19" s="104"/>
      <c r="H19" s="104"/>
      <c r="I19" s="121"/>
      <c r="J19" s="111">
        <v>2</v>
      </c>
      <c r="K19" s="115">
        <v>5</v>
      </c>
      <c r="L19" s="115">
        <v>5</v>
      </c>
      <c r="M19" s="115">
        <v>5</v>
      </c>
      <c r="N19" s="115">
        <v>3</v>
      </c>
      <c r="O19" s="112">
        <v>2.12</v>
      </c>
      <c r="P19" s="121"/>
      <c r="Q19" s="107"/>
      <c r="R19" s="107"/>
      <c r="S19" s="119"/>
      <c r="T19" s="93"/>
      <c r="U19" s="108">
        <f>SUM(I19:Q19)</f>
        <v>22.12</v>
      </c>
      <c r="V19" s="93"/>
      <c r="W19" s="93"/>
    </row>
    <row r="20" spans="1:23" ht="19.5" customHeight="1" thickBot="1" thickTop="1">
      <c r="A20" s="57">
        <v>2.2</v>
      </c>
      <c r="B20" s="13" t="s">
        <v>277</v>
      </c>
      <c r="C20" s="118" t="s">
        <v>326</v>
      </c>
      <c r="D20" s="102">
        <f>+'บัญชีทะเบียนถ่ายโอน      '!E15</f>
        <v>0</v>
      </c>
      <c r="E20" s="103">
        <f>+D20</f>
        <v>0</v>
      </c>
      <c r="F20" s="107">
        <f>E20*100/E23</f>
        <v>0</v>
      </c>
      <c r="G20" s="107"/>
      <c r="H20" s="104"/>
      <c r="I20" s="121"/>
      <c r="J20" s="97"/>
      <c r="K20" s="107"/>
      <c r="L20" s="97"/>
      <c r="M20" s="107"/>
      <c r="N20" s="122"/>
      <c r="O20" s="112">
        <v>0.42</v>
      </c>
      <c r="P20" s="121"/>
      <c r="Q20" s="107"/>
      <c r="R20" s="116"/>
      <c r="S20" s="119">
        <v>20</v>
      </c>
      <c r="T20" s="93"/>
      <c r="U20" s="108">
        <f t="shared" si="0"/>
        <v>0.42</v>
      </c>
      <c r="V20" s="93"/>
      <c r="W20" s="93"/>
    </row>
    <row r="21" spans="1:23" ht="19.5" customHeight="1" thickTop="1">
      <c r="A21" s="57"/>
      <c r="B21" s="94"/>
      <c r="C21" s="118"/>
      <c r="D21" s="104"/>
      <c r="E21" s="107"/>
      <c r="F21" s="107"/>
      <c r="G21" s="97"/>
      <c r="H21" s="97"/>
      <c r="I21" s="107"/>
      <c r="J21" s="97"/>
      <c r="K21" s="107"/>
      <c r="L21" s="97"/>
      <c r="M21" s="107"/>
      <c r="N21" s="116"/>
      <c r="O21" s="116"/>
      <c r="P21" s="121"/>
      <c r="Q21" s="107"/>
      <c r="R21" s="97"/>
      <c r="S21" s="119"/>
      <c r="T21" s="93"/>
      <c r="U21" s="108">
        <f t="shared" si="0"/>
        <v>0</v>
      </c>
      <c r="V21" s="93"/>
      <c r="W21" s="93"/>
    </row>
    <row r="22" spans="1:23" ht="19.5" customHeight="1">
      <c r="A22" s="57"/>
      <c r="B22" s="94"/>
      <c r="C22" s="118"/>
      <c r="D22" s="104"/>
      <c r="E22" s="107"/>
      <c r="F22" s="107"/>
      <c r="G22" s="97"/>
      <c r="H22" s="97"/>
      <c r="I22" s="97"/>
      <c r="J22" s="116"/>
      <c r="K22" s="107"/>
      <c r="L22" s="107"/>
      <c r="M22" s="107"/>
      <c r="N22" s="116"/>
      <c r="O22" s="116"/>
      <c r="P22" s="97"/>
      <c r="Q22" s="107"/>
      <c r="R22" s="123"/>
      <c r="S22" s="119"/>
      <c r="T22" s="93"/>
      <c r="U22" s="108">
        <f t="shared" si="0"/>
        <v>0</v>
      </c>
      <c r="V22" s="93"/>
      <c r="W22" s="93"/>
    </row>
    <row r="23" spans="1:23" ht="19.5" customHeight="1">
      <c r="A23" s="96"/>
      <c r="B23" s="124" t="s">
        <v>174</v>
      </c>
      <c r="C23" s="96"/>
      <c r="D23" s="96"/>
      <c r="E23" s="103">
        <f>SUM(E11:E22)</f>
        <v>13852000</v>
      </c>
      <c r="F23" s="125">
        <f>SUM(F8:F22)</f>
        <v>100</v>
      </c>
      <c r="G23" s="96"/>
      <c r="H23" s="96"/>
      <c r="I23" s="126"/>
      <c r="J23" s="126"/>
      <c r="K23" s="127"/>
      <c r="L23" s="127"/>
      <c r="M23" s="127"/>
      <c r="N23" s="127"/>
      <c r="O23" s="127"/>
      <c r="P23" s="121"/>
      <c r="Q23" s="121"/>
      <c r="R23" s="128"/>
      <c r="S23" s="119">
        <v>0</v>
      </c>
      <c r="T23" s="93"/>
      <c r="U23" s="108">
        <f>SUM(U11:U22)</f>
        <v>90.44000000000001</v>
      </c>
      <c r="V23" s="93"/>
      <c r="W23" s="93"/>
    </row>
    <row r="24" spans="1:23" ht="19.5" customHeight="1">
      <c r="A24" s="94" t="s">
        <v>36</v>
      </c>
      <c r="B24" s="129"/>
      <c r="C24" s="348" t="s">
        <v>97</v>
      </c>
      <c r="D24" s="348"/>
      <c r="E24" s="349"/>
      <c r="F24" s="130" t="s">
        <v>24</v>
      </c>
      <c r="G24" s="339"/>
      <c r="H24" s="346"/>
      <c r="I24" s="346"/>
      <c r="J24" s="337">
        <f aca="true" t="shared" si="1" ref="J24:O24">SUM(J11:J22)</f>
        <v>6.640000000000001</v>
      </c>
      <c r="K24" s="337">
        <f t="shared" si="1"/>
        <v>16</v>
      </c>
      <c r="L24" s="337">
        <f t="shared" si="1"/>
        <v>23.5</v>
      </c>
      <c r="M24" s="337">
        <f t="shared" si="1"/>
        <v>24</v>
      </c>
      <c r="N24" s="337">
        <f t="shared" si="1"/>
        <v>20</v>
      </c>
      <c r="O24" s="337">
        <f t="shared" si="1"/>
        <v>8.540000000000001</v>
      </c>
      <c r="P24" s="337">
        <f>SUM(P11:P22)</f>
        <v>1.33</v>
      </c>
      <c r="Q24" s="337"/>
      <c r="R24" s="339"/>
      <c r="S24" s="131"/>
      <c r="T24" s="93"/>
      <c r="U24" s="93"/>
      <c r="V24" s="93"/>
      <c r="W24" s="93"/>
    </row>
    <row r="25" spans="1:23" ht="19.5" customHeight="1">
      <c r="A25" s="302"/>
      <c r="B25" s="303"/>
      <c r="C25" s="348" t="s">
        <v>98</v>
      </c>
      <c r="D25" s="348"/>
      <c r="E25" s="349"/>
      <c r="F25" s="132"/>
      <c r="G25" s="340"/>
      <c r="H25" s="347"/>
      <c r="I25" s="347"/>
      <c r="J25" s="338"/>
      <c r="K25" s="338"/>
      <c r="L25" s="338"/>
      <c r="M25" s="338"/>
      <c r="N25" s="338"/>
      <c r="O25" s="338"/>
      <c r="P25" s="338"/>
      <c r="Q25" s="338"/>
      <c r="R25" s="340"/>
      <c r="S25" s="131"/>
      <c r="T25" s="93"/>
      <c r="U25" s="93"/>
      <c r="V25" s="93"/>
      <c r="W25" s="93"/>
    </row>
    <row r="26" spans="1:23" ht="19.5" customHeight="1">
      <c r="A26" s="302"/>
      <c r="B26" s="303"/>
      <c r="C26" s="348" t="s">
        <v>99</v>
      </c>
      <c r="D26" s="348"/>
      <c r="E26" s="349"/>
      <c r="F26" s="30" t="s">
        <v>33</v>
      </c>
      <c r="G26" s="339"/>
      <c r="H26" s="346"/>
      <c r="I26" s="346"/>
      <c r="J26" s="337">
        <f aca="true" t="shared" si="2" ref="J26:P26">+I26+J24</f>
        <v>6.640000000000001</v>
      </c>
      <c r="K26" s="337">
        <f t="shared" si="2"/>
        <v>22.64</v>
      </c>
      <c r="L26" s="337">
        <f t="shared" si="2"/>
        <v>46.14</v>
      </c>
      <c r="M26" s="337">
        <f t="shared" si="2"/>
        <v>70.14</v>
      </c>
      <c r="N26" s="337">
        <f t="shared" si="2"/>
        <v>90.14</v>
      </c>
      <c r="O26" s="337">
        <f t="shared" si="2"/>
        <v>98.68</v>
      </c>
      <c r="P26" s="341">
        <f t="shared" si="2"/>
        <v>100.01</v>
      </c>
      <c r="Q26" s="341"/>
      <c r="R26" s="339"/>
      <c r="S26" s="131"/>
      <c r="T26" s="93"/>
      <c r="U26" s="93"/>
      <c r="V26" s="93"/>
      <c r="W26" s="93"/>
    </row>
    <row r="27" spans="1:23" ht="19.5" customHeight="1">
      <c r="A27" s="343"/>
      <c r="B27" s="344"/>
      <c r="C27" s="350"/>
      <c r="D27" s="350"/>
      <c r="E27" s="351"/>
      <c r="F27" s="133"/>
      <c r="G27" s="340"/>
      <c r="H27" s="347"/>
      <c r="I27" s="347"/>
      <c r="J27" s="338"/>
      <c r="K27" s="338"/>
      <c r="L27" s="338"/>
      <c r="M27" s="338"/>
      <c r="N27" s="338"/>
      <c r="O27" s="338"/>
      <c r="P27" s="342"/>
      <c r="Q27" s="342"/>
      <c r="R27" s="340"/>
      <c r="S27" s="131"/>
      <c r="T27" s="93"/>
      <c r="U27" s="93"/>
      <c r="V27" s="93"/>
      <c r="W27" s="93"/>
    </row>
    <row r="28" spans="1:23" ht="19.5" customHeight="1">
      <c r="A28" s="311"/>
      <c r="B28" s="345"/>
      <c r="C28" s="345"/>
      <c r="D28" s="345"/>
      <c r="E28" s="312"/>
      <c r="F28" s="13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126"/>
      <c r="T28" s="93"/>
      <c r="U28" s="93"/>
      <c r="V28" s="93"/>
      <c r="W28" s="93"/>
    </row>
    <row r="29" spans="1:23" ht="19.5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93"/>
      <c r="U29" s="93"/>
      <c r="V29" s="93"/>
      <c r="W29" s="93"/>
    </row>
    <row r="30" ht="19.5" customHeight="1"/>
    <row r="31" ht="19.5" customHeight="1"/>
    <row r="32" ht="19.5" customHeight="1"/>
    <row r="33" spans="1:2" ht="19.5" customHeight="1">
      <c r="A33" s="136"/>
      <c r="B33" s="137"/>
    </row>
    <row r="34" spans="1:2" ht="19.5" customHeight="1">
      <c r="A34" s="138"/>
      <c r="B34" s="27"/>
    </row>
    <row r="35" spans="1:2" ht="19.5" customHeight="1">
      <c r="A35" s="138"/>
      <c r="B35" s="27"/>
    </row>
    <row r="36" spans="1:2" ht="19.5" customHeight="1">
      <c r="A36" s="138"/>
      <c r="B36" s="27"/>
    </row>
    <row r="37" spans="1:2" ht="19.5" customHeight="1">
      <c r="A37" s="138"/>
      <c r="B37" s="27"/>
    </row>
    <row r="38" spans="1:2" ht="19.5" customHeight="1">
      <c r="A38" s="138"/>
      <c r="B38" s="27"/>
    </row>
    <row r="39" spans="1:2" ht="19.5" customHeight="1">
      <c r="A39" s="138"/>
      <c r="B39" s="27"/>
    </row>
    <row r="40" spans="1:2" ht="19.5" customHeight="1">
      <c r="A40" s="138"/>
      <c r="B40" s="27"/>
    </row>
    <row r="41" spans="1:2" ht="19.5" customHeight="1">
      <c r="A41" s="136"/>
      <c r="B41" s="137"/>
    </row>
    <row r="42" spans="1:2" ht="18.75">
      <c r="A42" s="138"/>
      <c r="B42" s="27"/>
    </row>
    <row r="43" spans="1:2" ht="18.75">
      <c r="A43" s="27"/>
      <c r="B43" s="27"/>
    </row>
    <row r="44" spans="1:2" ht="18.75">
      <c r="A44" s="27"/>
      <c r="B44" s="27"/>
    </row>
    <row r="45" spans="1:2" ht="18.75">
      <c r="A45" s="27"/>
      <c r="B45" s="27"/>
    </row>
    <row r="46" spans="1:2" ht="18.75">
      <c r="A46" s="27"/>
      <c r="B46" s="27"/>
    </row>
    <row r="47" spans="1:2" ht="18.75">
      <c r="A47" s="27"/>
      <c r="B47" s="27"/>
    </row>
  </sheetData>
  <sheetProtection/>
  <mergeCells count="42">
    <mergeCell ref="A28:B28"/>
    <mergeCell ref="S6:S7"/>
    <mergeCell ref="A3:R3"/>
    <mergeCell ref="G6:R6"/>
    <mergeCell ref="A5:D5"/>
    <mergeCell ref="P5:R5"/>
    <mergeCell ref="P4:S4"/>
    <mergeCell ref="K26:K27"/>
    <mergeCell ref="L26:L27"/>
    <mergeCell ref="A25:B25"/>
    <mergeCell ref="G26:G27"/>
    <mergeCell ref="H26:H27"/>
    <mergeCell ref="I24:I25"/>
    <mergeCell ref="J24:J25"/>
    <mergeCell ref="I26:I27"/>
    <mergeCell ref="J26:J27"/>
    <mergeCell ref="C28:E28"/>
    <mergeCell ref="G24:G25"/>
    <mergeCell ref="H24:H25"/>
    <mergeCell ref="G28:R28"/>
    <mergeCell ref="C24:E24"/>
    <mergeCell ref="C25:E25"/>
    <mergeCell ref="C26:E26"/>
    <mergeCell ref="C27:E27"/>
    <mergeCell ref="R24:R25"/>
    <mergeCell ref="O24:O25"/>
    <mergeCell ref="A1:R1"/>
    <mergeCell ref="A2:R2"/>
    <mergeCell ref="P24:P25"/>
    <mergeCell ref="R26:R27"/>
    <mergeCell ref="N26:N27"/>
    <mergeCell ref="O26:O27"/>
    <mergeCell ref="P26:P27"/>
    <mergeCell ref="Q26:Q27"/>
    <mergeCell ref="A26:B26"/>
    <mergeCell ref="A27:B27"/>
    <mergeCell ref="N24:N25"/>
    <mergeCell ref="Q24:Q25"/>
    <mergeCell ref="M26:M27"/>
    <mergeCell ref="K24:K25"/>
    <mergeCell ref="L24:L25"/>
    <mergeCell ref="M24:M25"/>
  </mergeCells>
  <printOptions/>
  <pageMargins left="0.38" right="0" top="0.39" bottom="0.3" header="0.35433070866141736" footer="0.15748031496062992"/>
  <pageSetup horizontalDpi="600" verticalDpi="600"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3"/>
  <dimension ref="C14:G15"/>
  <sheetViews>
    <sheetView zoomScalePageLayoutView="0" workbookViewId="0" topLeftCell="A1">
      <selection activeCell="G6" sqref="G6"/>
    </sheetView>
  </sheetViews>
  <sheetFormatPr defaultColWidth="9.140625" defaultRowHeight="21.75"/>
  <sheetData>
    <row r="14" spans="3:7" ht="36">
      <c r="C14" s="355" t="s">
        <v>272</v>
      </c>
      <c r="D14" s="355"/>
      <c r="E14" s="355"/>
      <c r="F14" s="355"/>
      <c r="G14" s="355"/>
    </row>
    <row r="15" spans="3:7" ht="51.75" customHeight="1">
      <c r="C15" s="356"/>
      <c r="D15" s="356"/>
      <c r="E15" s="356"/>
      <c r="F15" s="356"/>
      <c r="G15" s="356"/>
    </row>
  </sheetData>
  <sheetProtection/>
  <mergeCells count="2">
    <mergeCell ref="C14:G14"/>
    <mergeCell ref="C15:G15"/>
  </mergeCells>
  <printOptions/>
  <pageMargins left="1.6" right="0.34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4"/>
  <sheetViews>
    <sheetView zoomScalePageLayoutView="0" workbookViewId="0" topLeftCell="A1">
      <selection activeCell="J7" sqref="J7"/>
    </sheetView>
  </sheetViews>
  <sheetFormatPr defaultColWidth="9.140625" defaultRowHeight="21.75"/>
  <cols>
    <col min="1" max="9" width="9.140625" style="5" customWidth="1"/>
    <col min="10" max="10" width="12.140625" style="5" customWidth="1"/>
    <col min="11" max="16384" width="9.140625" style="5" customWidth="1"/>
  </cols>
  <sheetData>
    <row r="1" spans="1:10" ht="21">
      <c r="A1" s="6" t="s">
        <v>0</v>
      </c>
      <c r="J1" s="6" t="s">
        <v>356</v>
      </c>
    </row>
    <row r="2" ht="21">
      <c r="A2" s="6" t="s">
        <v>9</v>
      </c>
    </row>
    <row r="3" spans="1:10" ht="18.7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23.25">
      <c r="A4" s="247" t="s">
        <v>103</v>
      </c>
      <c r="B4" s="247"/>
      <c r="C4" s="247"/>
      <c r="D4" s="247"/>
      <c r="E4" s="247"/>
      <c r="F4" s="247"/>
      <c r="G4" s="247"/>
      <c r="H4" s="247"/>
      <c r="I4" s="247"/>
      <c r="J4" s="247"/>
    </row>
    <row r="6" spans="1:4" ht="21">
      <c r="A6" s="6" t="s">
        <v>357</v>
      </c>
      <c r="D6" s="6" t="s">
        <v>309</v>
      </c>
    </row>
    <row r="7" ht="21">
      <c r="D7" s="6"/>
    </row>
    <row r="8" spans="1:4" ht="21">
      <c r="A8" s="6" t="s">
        <v>358</v>
      </c>
      <c r="D8" s="6" t="s">
        <v>104</v>
      </c>
    </row>
    <row r="9" ht="21">
      <c r="D9" s="6" t="s">
        <v>105</v>
      </c>
    </row>
    <row r="10" ht="21">
      <c r="D10" s="6"/>
    </row>
    <row r="11" spans="1:4" ht="21">
      <c r="A11" s="6" t="s">
        <v>359</v>
      </c>
      <c r="D11" s="6" t="s">
        <v>106</v>
      </c>
    </row>
    <row r="12" ht="21">
      <c r="D12" s="6"/>
    </row>
    <row r="13" spans="1:4" ht="21">
      <c r="A13" s="6" t="s">
        <v>360</v>
      </c>
      <c r="D13" s="6" t="s">
        <v>56</v>
      </c>
    </row>
    <row r="14" ht="21">
      <c r="D14" s="6"/>
    </row>
    <row r="15" spans="1:4" ht="21">
      <c r="A15" s="6" t="s">
        <v>361</v>
      </c>
      <c r="D15" s="6" t="s">
        <v>49</v>
      </c>
    </row>
    <row r="16" ht="21">
      <c r="D16" s="6"/>
    </row>
    <row r="17" spans="1:4" ht="21">
      <c r="A17" s="6" t="s">
        <v>362</v>
      </c>
      <c r="D17" s="6" t="s">
        <v>51</v>
      </c>
    </row>
    <row r="18" ht="21">
      <c r="D18" s="6"/>
    </row>
    <row r="19" spans="1:4" ht="21">
      <c r="A19" s="6" t="s">
        <v>363</v>
      </c>
      <c r="D19" s="6" t="s">
        <v>270</v>
      </c>
    </row>
    <row r="20" ht="21">
      <c r="D20" s="6"/>
    </row>
    <row r="24" spans="4:7" ht="18.75">
      <c r="D24" s="27"/>
      <c r="E24" s="27"/>
      <c r="F24" s="27"/>
      <c r="G24" s="27"/>
    </row>
  </sheetData>
  <sheetProtection/>
  <mergeCells count="1">
    <mergeCell ref="A4:J4"/>
  </mergeCells>
  <printOptions/>
  <pageMargins left="1.19" right="0.48" top="1" bottom="1" header="0.5" footer="0.5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6"/>
  <dimension ref="A1:V40"/>
  <sheetViews>
    <sheetView zoomScalePageLayoutView="0" workbookViewId="0" topLeftCell="A25">
      <selection activeCell="J34" sqref="J34:K34"/>
    </sheetView>
  </sheetViews>
  <sheetFormatPr defaultColWidth="9.140625" defaultRowHeight="21.75"/>
  <cols>
    <col min="1" max="5" width="9.140625" style="5" customWidth="1"/>
    <col min="6" max="6" width="8.140625" style="5" customWidth="1"/>
    <col min="7" max="8" width="9.140625" style="5" customWidth="1"/>
    <col min="9" max="9" width="8.7109375" style="5" customWidth="1"/>
    <col min="10" max="10" width="8.8515625" style="5" customWidth="1"/>
    <col min="11" max="11" width="13.8515625" style="5" customWidth="1"/>
    <col min="12" max="16384" width="9.140625" style="5" customWidth="1"/>
  </cols>
  <sheetData>
    <row r="1" spans="1:11" ht="21">
      <c r="A1" s="5" t="s">
        <v>0</v>
      </c>
      <c r="I1" s="273" t="s">
        <v>350</v>
      </c>
      <c r="J1" s="273"/>
      <c r="K1" s="273"/>
    </row>
    <row r="2" ht="18.75">
      <c r="A2" s="5" t="s">
        <v>9</v>
      </c>
    </row>
    <row r="5" spans="9:11" ht="12" customHeight="1">
      <c r="I5" s="237"/>
      <c r="J5" s="237"/>
      <c r="K5" s="16"/>
    </row>
    <row r="6" spans="1:22" ht="23.25">
      <c r="A6" s="283" t="s">
        <v>8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11" ht="18.75">
      <c r="A7" s="18" t="str">
        <f>'บัญชีทะเบียนถ่ายโอน      '!B7</f>
        <v>โครงการ งานก่อสร้างฝายชั่วคราวกั้นแม่น้ำปิง</v>
      </c>
      <c r="B7" s="19"/>
      <c r="C7" s="18"/>
      <c r="D7" s="18"/>
      <c r="E7" s="20"/>
      <c r="F7" s="21"/>
      <c r="G7" s="22" t="s">
        <v>1</v>
      </c>
      <c r="H7" s="22"/>
      <c r="I7" s="22"/>
      <c r="J7" s="22"/>
      <c r="K7" s="22"/>
    </row>
    <row r="8" spans="1:11" ht="18" customHeight="1">
      <c r="A8" s="18" t="str">
        <f>+'บัญชีทะเบียนถ่ายโอน      '!B8</f>
        <v>(หัวงานที่ ๒)</v>
      </c>
      <c r="B8" s="18"/>
      <c r="C8" s="18" t="str">
        <f>+'บัญชีทะเบียนถ่ายโอน      '!B9</f>
        <v>ตำบลหัวดง</v>
      </c>
      <c r="D8" s="18"/>
      <c r="E8" s="20"/>
      <c r="F8" s="21"/>
      <c r="G8" s="317" t="str">
        <f>+'ข้อมูลชุดที่ 1    '!G8:K8</f>
        <v>              ...............................................  พ.ศ  ...๒๕๕๔....</v>
      </c>
      <c r="H8" s="317"/>
      <c r="I8" s="317"/>
      <c r="J8" s="317"/>
      <c r="K8" s="317"/>
    </row>
    <row r="9" spans="1:11" ht="18.75">
      <c r="A9" s="274" t="str">
        <f>+'บัญชีทะเบียนถ่ายโอน      '!B10</f>
        <v>อำเภอเก้าเลี้ยว</v>
      </c>
      <c r="B9" s="274"/>
      <c r="C9" s="23" t="str">
        <f>+'ข้อมูลชุดที่ 1    '!C9</f>
        <v>จังหวัดนครสวรรค์</v>
      </c>
      <c r="D9" s="23"/>
      <c r="E9" s="24"/>
      <c r="F9" s="25"/>
      <c r="G9" s="26" t="s">
        <v>10</v>
      </c>
      <c r="H9" s="26"/>
      <c r="I9" s="26"/>
      <c r="J9" s="26"/>
      <c r="K9" s="26"/>
    </row>
    <row r="10" spans="1:11" ht="10.5" customHeight="1">
      <c r="A10" s="27"/>
      <c r="B10" s="27"/>
      <c r="C10" s="27"/>
      <c r="D10" s="27"/>
      <c r="E10" s="27"/>
      <c r="F10" s="28"/>
      <c r="G10" s="27"/>
      <c r="H10" s="27"/>
      <c r="I10" s="27"/>
      <c r="J10" s="27"/>
      <c r="K10" s="29"/>
    </row>
    <row r="11" spans="6:11" ht="16.5" customHeight="1">
      <c r="F11" s="275" t="s">
        <v>11</v>
      </c>
      <c r="G11" s="276" t="s">
        <v>12</v>
      </c>
      <c r="H11" s="277"/>
      <c r="I11" s="277"/>
      <c r="J11" s="278"/>
      <c r="K11" s="275" t="s">
        <v>13</v>
      </c>
    </row>
    <row r="12" spans="6:11" ht="16.5" customHeight="1">
      <c r="F12" s="272"/>
      <c r="G12" s="279"/>
      <c r="H12" s="280"/>
      <c r="I12" s="280"/>
      <c r="J12" s="281"/>
      <c r="K12" s="272"/>
    </row>
    <row r="13" spans="6:11" ht="16.5" customHeight="1">
      <c r="F13" s="271">
        <v>1</v>
      </c>
      <c r="G13" s="265" t="s">
        <v>49</v>
      </c>
      <c r="H13" s="266"/>
      <c r="I13" s="266"/>
      <c r="J13" s="267"/>
      <c r="K13" s="30"/>
    </row>
    <row r="14" spans="6:11" ht="16.5" customHeight="1">
      <c r="F14" s="272"/>
      <c r="G14" s="268"/>
      <c r="H14" s="269"/>
      <c r="I14" s="269"/>
      <c r="J14" s="270"/>
      <c r="K14" s="10"/>
    </row>
    <row r="15" spans="1:11" ht="16.5" customHeight="1">
      <c r="A15" s="31"/>
      <c r="B15" s="284" t="s">
        <v>48</v>
      </c>
      <c r="C15" s="284"/>
      <c r="D15" s="284"/>
      <c r="F15" s="275"/>
      <c r="G15" s="276"/>
      <c r="H15" s="277"/>
      <c r="I15" s="277"/>
      <c r="J15" s="278"/>
      <c r="K15" s="29"/>
    </row>
    <row r="16" spans="2:11" ht="16.5" customHeight="1">
      <c r="B16" s="284"/>
      <c r="C16" s="284"/>
      <c r="D16" s="284"/>
      <c r="F16" s="272"/>
      <c r="G16" s="279"/>
      <c r="H16" s="280"/>
      <c r="I16" s="280"/>
      <c r="J16" s="281"/>
      <c r="K16" s="14"/>
    </row>
    <row r="17" spans="6:11" ht="16.5" customHeight="1">
      <c r="F17" s="275"/>
      <c r="G17" s="276"/>
      <c r="H17" s="277"/>
      <c r="I17" s="277"/>
      <c r="J17" s="278"/>
      <c r="K17" s="29"/>
    </row>
    <row r="18" spans="1:11" ht="21.75" customHeight="1">
      <c r="A18" s="237" t="s">
        <v>49</v>
      </c>
      <c r="B18" s="237"/>
      <c r="C18" s="237"/>
      <c r="D18" s="237"/>
      <c r="E18" s="314"/>
      <c r="F18" s="272"/>
      <c r="G18" s="279"/>
      <c r="H18" s="280"/>
      <c r="I18" s="280"/>
      <c r="J18" s="281"/>
      <c r="K18" s="14"/>
    </row>
    <row r="19" spans="1:11" ht="16.5" customHeight="1">
      <c r="A19" s="237"/>
      <c r="B19" s="237"/>
      <c r="C19" s="237"/>
      <c r="D19" s="237"/>
      <c r="E19" s="314"/>
      <c r="F19" s="275"/>
      <c r="G19" s="276"/>
      <c r="H19" s="277"/>
      <c r="I19" s="277"/>
      <c r="J19" s="278"/>
      <c r="K19" s="29"/>
    </row>
    <row r="20" spans="6:11" ht="16.5" customHeight="1">
      <c r="F20" s="272"/>
      <c r="G20" s="279"/>
      <c r="H20" s="280"/>
      <c r="I20" s="280"/>
      <c r="J20" s="281"/>
      <c r="K20" s="14"/>
    </row>
    <row r="21" spans="6:11" ht="16.5" customHeight="1">
      <c r="F21" s="32"/>
      <c r="G21" s="33"/>
      <c r="H21" s="22"/>
      <c r="I21" s="22"/>
      <c r="J21" s="34"/>
      <c r="K21" s="29"/>
    </row>
    <row r="22" spans="6:11" ht="16.5" customHeight="1">
      <c r="F22" s="14"/>
      <c r="G22" s="25"/>
      <c r="H22" s="26"/>
      <c r="I22" s="26"/>
      <c r="J22" s="35"/>
      <c r="K22" s="14"/>
    </row>
    <row r="23" spans="6:11" ht="16.5" customHeight="1">
      <c r="F23" s="32"/>
      <c r="G23" s="33"/>
      <c r="H23" s="22"/>
      <c r="I23" s="22"/>
      <c r="J23" s="34"/>
      <c r="K23" s="29"/>
    </row>
    <row r="24" spans="6:11" ht="16.5" customHeight="1">
      <c r="F24" s="14"/>
      <c r="G24" s="25"/>
      <c r="H24" s="26"/>
      <c r="I24" s="26"/>
      <c r="J24" s="35"/>
      <c r="K24" s="14"/>
    </row>
    <row r="25" spans="6:11" ht="16.5" customHeight="1">
      <c r="F25" s="32"/>
      <c r="G25" s="33"/>
      <c r="H25" s="22"/>
      <c r="I25" s="22"/>
      <c r="J25" s="34"/>
      <c r="K25" s="29"/>
    </row>
    <row r="26" spans="6:11" ht="16.5" customHeight="1">
      <c r="F26" s="14"/>
      <c r="G26" s="25"/>
      <c r="H26" s="26"/>
      <c r="I26" s="26"/>
      <c r="J26" s="35"/>
      <c r="K26" s="14"/>
    </row>
    <row r="27" spans="6:11" ht="16.5" customHeight="1">
      <c r="F27" s="13"/>
      <c r="G27" s="21"/>
      <c r="H27" s="27"/>
      <c r="I27" s="27"/>
      <c r="J27" s="29"/>
      <c r="K27" s="29"/>
    </row>
    <row r="28" spans="6:11" ht="16.5" customHeight="1">
      <c r="F28" s="13"/>
      <c r="G28" s="21"/>
      <c r="H28" s="27"/>
      <c r="I28" s="27"/>
      <c r="J28" s="29"/>
      <c r="K28" s="14"/>
    </row>
    <row r="29" spans="6:11" ht="16.5" customHeight="1">
      <c r="F29" s="32"/>
      <c r="G29" s="33"/>
      <c r="H29" s="22"/>
      <c r="I29" s="22"/>
      <c r="J29" s="34"/>
      <c r="K29" s="29"/>
    </row>
    <row r="30" spans="6:11" ht="16.5" customHeight="1">
      <c r="F30" s="14"/>
      <c r="G30" s="25"/>
      <c r="H30" s="26"/>
      <c r="I30" s="26"/>
      <c r="J30" s="35"/>
      <c r="K30" s="14"/>
    </row>
    <row r="31" spans="6:11" ht="16.5" customHeight="1">
      <c r="F31" s="32"/>
      <c r="G31" s="33"/>
      <c r="H31" s="22"/>
      <c r="I31" s="22"/>
      <c r="J31" s="34"/>
      <c r="K31" s="29"/>
    </row>
    <row r="32" spans="6:11" ht="16.5" customHeight="1">
      <c r="F32" s="14"/>
      <c r="G32" s="25"/>
      <c r="H32" s="26"/>
      <c r="I32" s="26"/>
      <c r="J32" s="35"/>
      <c r="K32" s="14"/>
    </row>
    <row r="33" spans="6:11" ht="22.5" customHeight="1">
      <c r="F33" s="285" t="s">
        <v>40</v>
      </c>
      <c r="G33" s="262" t="s">
        <v>15</v>
      </c>
      <c r="H33" s="263"/>
      <c r="I33" s="264"/>
      <c r="J33" s="260" t="s">
        <v>456</v>
      </c>
      <c r="K33" s="261"/>
    </row>
    <row r="34" spans="6:11" ht="22.5" customHeight="1">
      <c r="F34" s="286"/>
      <c r="G34" s="262" t="s">
        <v>346</v>
      </c>
      <c r="H34" s="263"/>
      <c r="I34" s="264"/>
      <c r="J34" s="260" t="s">
        <v>458</v>
      </c>
      <c r="K34" s="261"/>
    </row>
    <row r="35" spans="6:11" ht="22.5" customHeight="1">
      <c r="F35" s="285" t="s">
        <v>7</v>
      </c>
      <c r="G35" s="262" t="s">
        <v>16</v>
      </c>
      <c r="H35" s="263"/>
      <c r="I35" s="264"/>
      <c r="J35" s="260" t="s">
        <v>452</v>
      </c>
      <c r="K35" s="261"/>
    </row>
    <row r="36" spans="6:11" ht="22.5" customHeight="1">
      <c r="F36" s="286"/>
      <c r="G36" s="262" t="s">
        <v>453</v>
      </c>
      <c r="H36" s="263"/>
      <c r="I36" s="264"/>
      <c r="J36" s="260"/>
      <c r="K36" s="261"/>
    </row>
    <row r="37" spans="6:11" ht="22.5" customHeight="1">
      <c r="F37" s="287" t="s">
        <v>14</v>
      </c>
      <c r="G37" s="262" t="s">
        <v>16</v>
      </c>
      <c r="H37" s="263"/>
      <c r="I37" s="264"/>
      <c r="J37" s="262" t="s">
        <v>455</v>
      </c>
      <c r="K37" s="264"/>
    </row>
    <row r="38" spans="6:11" ht="22.5" customHeight="1">
      <c r="F38" s="286"/>
      <c r="G38" s="262" t="s">
        <v>454</v>
      </c>
      <c r="H38" s="263"/>
      <c r="I38" s="264"/>
      <c r="J38" s="260"/>
      <c r="K38" s="261"/>
    </row>
    <row r="39" spans="1:11" ht="18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1" ht="18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</row>
  </sheetData>
  <sheetProtection/>
  <mergeCells count="34">
    <mergeCell ref="I1:K1"/>
    <mergeCell ref="F19:F20"/>
    <mergeCell ref="G15:J16"/>
    <mergeCell ref="I5:J5"/>
    <mergeCell ref="F17:F18"/>
    <mergeCell ref="G8:K8"/>
    <mergeCell ref="A6:K6"/>
    <mergeCell ref="A9:B9"/>
    <mergeCell ref="K11:K12"/>
    <mergeCell ref="G11:J12"/>
    <mergeCell ref="G35:I35"/>
    <mergeCell ref="A18:E18"/>
    <mergeCell ref="G17:J18"/>
    <mergeCell ref="G19:J20"/>
    <mergeCell ref="A19:E19"/>
    <mergeCell ref="J34:K34"/>
    <mergeCell ref="G13:J14"/>
    <mergeCell ref="F11:F12"/>
    <mergeCell ref="F13:F14"/>
    <mergeCell ref="F33:F34"/>
    <mergeCell ref="F15:F16"/>
    <mergeCell ref="B15:D16"/>
    <mergeCell ref="G33:I33"/>
    <mergeCell ref="G34:I34"/>
    <mergeCell ref="J36:K36"/>
    <mergeCell ref="J33:K33"/>
    <mergeCell ref="J35:K35"/>
    <mergeCell ref="J37:K37"/>
    <mergeCell ref="F35:F36"/>
    <mergeCell ref="G36:I36"/>
    <mergeCell ref="F37:F38"/>
    <mergeCell ref="G37:I37"/>
    <mergeCell ref="G38:I38"/>
    <mergeCell ref="J38:K38"/>
  </mergeCells>
  <printOptions/>
  <pageMargins left="0.76" right="0.23" top="0.62" bottom="0.54" header="0.5118110236220472" footer="0.41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A1:I43"/>
  <sheetViews>
    <sheetView zoomScalePageLayoutView="0" workbookViewId="0" topLeftCell="A1">
      <selection activeCell="I34" sqref="I34"/>
    </sheetView>
  </sheetViews>
  <sheetFormatPr defaultColWidth="9.140625" defaultRowHeight="21.75"/>
  <cols>
    <col min="1" max="1" width="10.28125" style="5" customWidth="1"/>
    <col min="2" max="7" width="9.140625" style="5" customWidth="1"/>
    <col min="8" max="8" width="19.28125" style="5" customWidth="1"/>
    <col min="9" max="9" width="26.00390625" style="5" customWidth="1"/>
    <col min="10" max="16384" width="9.140625" style="5" customWidth="1"/>
  </cols>
  <sheetData>
    <row r="1" spans="1:9" ht="21">
      <c r="A1" s="321" t="s">
        <v>437</v>
      </c>
      <c r="B1" s="321"/>
      <c r="C1" s="321"/>
      <c r="D1" s="321"/>
      <c r="E1" s="321"/>
      <c r="F1" s="321"/>
      <c r="G1" s="321"/>
      <c r="H1" s="321"/>
      <c r="I1" s="4"/>
    </row>
    <row r="2" spans="1:9" ht="21">
      <c r="A2" s="321" t="s">
        <v>366</v>
      </c>
      <c r="B2" s="321"/>
      <c r="C2" s="321"/>
      <c r="D2" s="321"/>
      <c r="E2" s="321"/>
      <c r="F2" s="321"/>
      <c r="G2" s="321"/>
      <c r="H2" s="321"/>
      <c r="I2" s="4"/>
    </row>
    <row r="3" spans="1:9" ht="21">
      <c r="A3" s="6"/>
      <c r="B3" s="6"/>
      <c r="C3" s="6"/>
      <c r="D3" s="6"/>
      <c r="E3" s="6"/>
      <c r="F3" s="6"/>
      <c r="G3" s="6"/>
      <c r="H3" s="6"/>
      <c r="I3" s="6"/>
    </row>
    <row r="4" spans="1:9" ht="21">
      <c r="A4" s="6" t="s">
        <v>367</v>
      </c>
      <c r="B4" s="6"/>
      <c r="C4" s="6"/>
      <c r="D4" s="6"/>
      <c r="E4" s="6"/>
      <c r="F4" s="6"/>
      <c r="G4" s="6"/>
      <c r="H4" s="6"/>
      <c r="I4" s="6"/>
    </row>
    <row r="5" spans="1:9" ht="21">
      <c r="A5" s="6" t="s">
        <v>153</v>
      </c>
      <c r="B5" s="6" t="s">
        <v>306</v>
      </c>
      <c r="C5" s="6"/>
      <c r="D5" s="6"/>
      <c r="E5" s="6"/>
      <c r="F5" s="6"/>
      <c r="G5" s="6"/>
      <c r="H5" s="6"/>
      <c r="I5" s="6"/>
    </row>
    <row r="6" spans="1:9" ht="21">
      <c r="A6" s="6" t="s">
        <v>175</v>
      </c>
      <c r="B6" s="6" t="s">
        <v>368</v>
      </c>
      <c r="C6" s="6"/>
      <c r="D6" s="6"/>
      <c r="E6" s="6"/>
      <c r="F6" s="6"/>
      <c r="G6" s="6"/>
      <c r="H6" s="6"/>
      <c r="I6" s="6"/>
    </row>
    <row r="7" spans="1:9" ht="21">
      <c r="A7" s="6"/>
      <c r="B7" s="6"/>
      <c r="C7" s="6"/>
      <c r="D7" s="6"/>
      <c r="E7" s="6"/>
      <c r="F7" s="6"/>
      <c r="G7" s="6"/>
      <c r="H7" s="6"/>
      <c r="I7" s="6"/>
    </row>
    <row r="8" spans="1:9" ht="21">
      <c r="A8" s="6" t="s">
        <v>369</v>
      </c>
      <c r="B8" s="6"/>
      <c r="C8" s="6"/>
      <c r="D8" s="6"/>
      <c r="E8" s="6"/>
      <c r="F8" s="6"/>
      <c r="G8" s="6"/>
      <c r="H8" s="6"/>
      <c r="I8" s="6"/>
    </row>
    <row r="9" spans="1:9" ht="21">
      <c r="A9" s="6" t="s">
        <v>153</v>
      </c>
      <c r="B9" s="6" t="s">
        <v>354</v>
      </c>
      <c r="C9" s="6"/>
      <c r="D9" s="6"/>
      <c r="E9" s="6"/>
      <c r="F9" s="6"/>
      <c r="G9" s="6"/>
      <c r="H9" s="6"/>
      <c r="I9" s="6"/>
    </row>
    <row r="10" spans="1:9" ht="21">
      <c r="A10" s="6" t="s">
        <v>175</v>
      </c>
      <c r="B10" s="6" t="s">
        <v>438</v>
      </c>
      <c r="C10" s="6"/>
      <c r="D10" s="6"/>
      <c r="E10" s="6"/>
      <c r="F10" s="6"/>
      <c r="G10" s="6"/>
      <c r="H10" s="6"/>
      <c r="I10" s="6"/>
    </row>
    <row r="11" spans="1:9" ht="21">
      <c r="A11" s="6"/>
      <c r="B11" s="6"/>
      <c r="C11" s="6"/>
      <c r="D11" s="6"/>
      <c r="E11" s="6"/>
      <c r="F11" s="6"/>
      <c r="G11" s="6"/>
      <c r="H11" s="6"/>
      <c r="I11" s="6"/>
    </row>
    <row r="12" spans="1:9" ht="21">
      <c r="A12" s="6" t="s">
        <v>370</v>
      </c>
      <c r="B12" s="6"/>
      <c r="C12" s="6"/>
      <c r="D12" s="6"/>
      <c r="E12" s="6"/>
      <c r="F12" s="6"/>
      <c r="G12" s="6"/>
      <c r="H12" s="6"/>
      <c r="I12" s="6"/>
    </row>
    <row r="13" spans="1:9" ht="21">
      <c r="A13" s="6" t="s">
        <v>153</v>
      </c>
      <c r="B13" s="6" t="s">
        <v>301</v>
      </c>
      <c r="C13" s="6"/>
      <c r="D13" s="6"/>
      <c r="E13" s="6"/>
      <c r="F13" s="6"/>
      <c r="G13" s="6"/>
      <c r="H13" s="6"/>
      <c r="I13" s="6"/>
    </row>
    <row r="14" spans="1:9" ht="21">
      <c r="A14" s="6" t="s">
        <v>175</v>
      </c>
      <c r="B14" s="6" t="s">
        <v>176</v>
      </c>
      <c r="C14" s="6"/>
      <c r="D14" s="6"/>
      <c r="E14" s="6"/>
      <c r="F14" s="6"/>
      <c r="G14" s="6"/>
      <c r="H14" s="6"/>
      <c r="I14" s="6"/>
    </row>
    <row r="15" spans="1:9" ht="21">
      <c r="A15" s="6"/>
      <c r="B15" s="6"/>
      <c r="C15" s="6"/>
      <c r="D15" s="6"/>
      <c r="E15" s="6"/>
      <c r="F15" s="6"/>
      <c r="G15" s="6"/>
      <c r="H15" s="6"/>
      <c r="I15" s="6"/>
    </row>
    <row r="16" spans="1:9" ht="21">
      <c r="A16" s="6" t="s">
        <v>372</v>
      </c>
      <c r="B16" s="6"/>
      <c r="C16" s="6"/>
      <c r="D16" s="6"/>
      <c r="E16" s="6"/>
      <c r="F16" s="6"/>
      <c r="G16" s="6"/>
      <c r="H16" s="6"/>
      <c r="I16" s="6"/>
    </row>
    <row r="17" spans="1:9" ht="21">
      <c r="A17" s="6" t="s">
        <v>153</v>
      </c>
      <c r="B17" s="6" t="s">
        <v>177</v>
      </c>
      <c r="C17" s="6"/>
      <c r="D17" s="6"/>
      <c r="E17" s="6"/>
      <c r="F17" s="6"/>
      <c r="G17" s="6"/>
      <c r="H17" s="6"/>
      <c r="I17" s="6"/>
    </row>
    <row r="18" spans="1:9" ht="21">
      <c r="A18" s="6" t="s">
        <v>175</v>
      </c>
      <c r="B18" s="6" t="s">
        <v>177</v>
      </c>
      <c r="C18" s="6"/>
      <c r="D18" s="6"/>
      <c r="E18" s="6"/>
      <c r="F18" s="6"/>
      <c r="G18" s="6"/>
      <c r="H18" s="6"/>
      <c r="I18" s="6"/>
    </row>
    <row r="19" spans="1:9" ht="21">
      <c r="A19" s="6"/>
      <c r="B19" s="6"/>
      <c r="C19" s="6"/>
      <c r="D19" s="6"/>
      <c r="E19" s="6"/>
      <c r="F19" s="6"/>
      <c r="G19" s="6"/>
      <c r="H19" s="6"/>
      <c r="I19" s="6"/>
    </row>
    <row r="20" spans="1:9" ht="21">
      <c r="A20" s="6" t="s">
        <v>371</v>
      </c>
      <c r="B20" s="6"/>
      <c r="C20" s="6"/>
      <c r="D20" s="6"/>
      <c r="E20" s="6"/>
      <c r="F20" s="6"/>
      <c r="G20" s="6"/>
      <c r="H20" s="6"/>
      <c r="I20" s="6"/>
    </row>
    <row r="21" spans="1:9" ht="21">
      <c r="A21" s="6" t="s">
        <v>153</v>
      </c>
      <c r="B21" s="6" t="s">
        <v>177</v>
      </c>
      <c r="C21" s="6"/>
      <c r="D21" s="6"/>
      <c r="E21" s="6"/>
      <c r="F21" s="6"/>
      <c r="G21" s="6"/>
      <c r="H21" s="6"/>
      <c r="I21" s="6"/>
    </row>
    <row r="22" spans="1:9" ht="21">
      <c r="A22" s="6" t="s">
        <v>175</v>
      </c>
      <c r="B22" s="6" t="s">
        <v>177</v>
      </c>
      <c r="C22" s="6"/>
      <c r="D22" s="6"/>
      <c r="E22" s="6"/>
      <c r="F22" s="6"/>
      <c r="G22" s="6"/>
      <c r="H22" s="6"/>
      <c r="I22" s="6"/>
    </row>
    <row r="23" spans="1:9" ht="21">
      <c r="A23" s="6"/>
      <c r="B23" s="6"/>
      <c r="C23" s="6"/>
      <c r="D23" s="6"/>
      <c r="E23" s="6"/>
      <c r="F23" s="6"/>
      <c r="G23" s="6"/>
      <c r="H23" s="6"/>
      <c r="I23" s="6"/>
    </row>
    <row r="24" spans="1:9" ht="21">
      <c r="A24" s="6" t="s">
        <v>36</v>
      </c>
      <c r="B24" s="6"/>
      <c r="C24" s="6"/>
      <c r="D24" s="6"/>
      <c r="E24" s="6"/>
      <c r="F24" s="6"/>
      <c r="G24" s="6"/>
      <c r="H24" s="6"/>
      <c r="I24" s="6"/>
    </row>
    <row r="25" spans="1:9" ht="27" customHeight="1">
      <c r="A25" s="6"/>
      <c r="B25" s="6" t="s">
        <v>178</v>
      </c>
      <c r="C25" s="6"/>
      <c r="D25" s="6"/>
      <c r="E25" s="6"/>
      <c r="F25" s="6"/>
      <c r="G25" s="6"/>
      <c r="H25" s="6"/>
      <c r="I25" s="6"/>
    </row>
    <row r="26" spans="1:9" ht="21">
      <c r="A26" s="7" t="s">
        <v>227</v>
      </c>
      <c r="B26" s="6" t="s">
        <v>179</v>
      </c>
      <c r="C26" s="6"/>
      <c r="D26" s="6"/>
      <c r="E26" s="7" t="s">
        <v>227</v>
      </c>
      <c r="F26" s="6" t="s">
        <v>183</v>
      </c>
      <c r="G26" s="6"/>
      <c r="H26" s="6"/>
      <c r="I26" s="6"/>
    </row>
    <row r="27" spans="1:9" ht="21">
      <c r="A27" s="7" t="s">
        <v>374</v>
      </c>
      <c r="B27" s="6" t="s">
        <v>180</v>
      </c>
      <c r="C27" s="6"/>
      <c r="D27" s="6"/>
      <c r="E27" s="7" t="s">
        <v>374</v>
      </c>
      <c r="F27" s="6" t="s">
        <v>184</v>
      </c>
      <c r="G27" s="6"/>
      <c r="H27" s="6"/>
      <c r="I27" s="6"/>
    </row>
    <row r="28" spans="1:9" ht="21">
      <c r="A28" s="7" t="s">
        <v>374</v>
      </c>
      <c r="B28" s="6" t="s">
        <v>181</v>
      </c>
      <c r="C28" s="6"/>
      <c r="D28" s="6"/>
      <c r="E28" s="7" t="s">
        <v>374</v>
      </c>
      <c r="F28" s="6" t="s">
        <v>185</v>
      </c>
      <c r="G28" s="6"/>
      <c r="H28" s="6"/>
      <c r="I28" s="6"/>
    </row>
    <row r="29" spans="1:9" ht="21">
      <c r="A29" s="7" t="s">
        <v>374</v>
      </c>
      <c r="B29" s="6" t="s">
        <v>182</v>
      </c>
      <c r="C29" s="6"/>
      <c r="D29" s="6"/>
      <c r="E29" s="7" t="s">
        <v>374</v>
      </c>
      <c r="F29" s="6" t="s">
        <v>186</v>
      </c>
      <c r="G29" s="6"/>
      <c r="H29" s="6"/>
      <c r="I29" s="6"/>
    </row>
    <row r="30" spans="1:9" ht="21">
      <c r="A30" s="6"/>
      <c r="B30" s="6"/>
      <c r="C30" s="6"/>
      <c r="D30" s="6"/>
      <c r="E30" s="6"/>
      <c r="F30" s="6"/>
      <c r="G30" s="6"/>
      <c r="H30" s="6"/>
      <c r="I30" s="6"/>
    </row>
    <row r="31" spans="1:9" ht="21">
      <c r="A31" s="6"/>
      <c r="B31" s="6"/>
      <c r="C31" s="6" t="s">
        <v>207</v>
      </c>
      <c r="D31" s="6"/>
      <c r="E31" s="6"/>
      <c r="F31" s="6"/>
      <c r="G31" s="6"/>
      <c r="H31" s="6"/>
      <c r="I31" s="6"/>
    </row>
    <row r="32" spans="1:9" ht="21">
      <c r="A32" s="6"/>
      <c r="B32" s="6"/>
      <c r="C32" s="242" t="s">
        <v>373</v>
      </c>
      <c r="D32" s="242"/>
      <c r="E32" s="242"/>
      <c r="F32" s="242"/>
      <c r="G32" s="6"/>
      <c r="H32" s="6"/>
      <c r="I32" s="6"/>
    </row>
    <row r="33" spans="1:9" ht="21">
      <c r="A33" s="6"/>
      <c r="B33" s="6"/>
      <c r="C33" s="239" t="s">
        <v>461</v>
      </c>
      <c r="D33" s="239"/>
      <c r="E33" s="239"/>
      <c r="F33" s="239"/>
      <c r="G33" s="6"/>
      <c r="H33" s="6"/>
      <c r="I33" s="6"/>
    </row>
    <row r="34" spans="1:9" ht="21">
      <c r="A34" s="6"/>
      <c r="B34" s="6"/>
      <c r="C34" s="6"/>
      <c r="D34" s="6"/>
      <c r="E34" s="6"/>
      <c r="F34" s="6"/>
      <c r="G34" s="6"/>
      <c r="H34" s="6"/>
      <c r="I34" s="6"/>
    </row>
    <row r="35" spans="1:9" ht="21">
      <c r="A35" s="6"/>
      <c r="B35" s="6"/>
      <c r="C35" s="6"/>
      <c r="D35" s="6"/>
      <c r="E35" s="6"/>
      <c r="F35" s="6"/>
      <c r="G35" s="6"/>
      <c r="H35" s="6"/>
      <c r="I35" s="6"/>
    </row>
    <row r="36" spans="1:9" ht="21">
      <c r="A36" s="6"/>
      <c r="B36" s="6"/>
      <c r="C36" s="6"/>
      <c r="D36" s="6"/>
      <c r="E36" s="6"/>
      <c r="F36" s="6"/>
      <c r="G36" s="6"/>
      <c r="H36" s="6"/>
      <c r="I36" s="6"/>
    </row>
    <row r="37" spans="1:9" ht="21">
      <c r="A37" s="6"/>
      <c r="B37" s="6"/>
      <c r="C37" s="6"/>
      <c r="D37" s="6"/>
      <c r="E37" s="6"/>
      <c r="F37" s="6"/>
      <c r="G37" s="6"/>
      <c r="H37" s="6"/>
      <c r="I37" s="6"/>
    </row>
    <row r="38" spans="1:9" ht="21">
      <c r="A38" s="6"/>
      <c r="B38" s="6"/>
      <c r="C38" s="6"/>
      <c r="D38" s="6"/>
      <c r="E38" s="6"/>
      <c r="F38" s="6"/>
      <c r="G38" s="6"/>
      <c r="H38" s="6"/>
      <c r="I38" s="6"/>
    </row>
    <row r="39" spans="1:9" ht="21">
      <c r="A39" s="6"/>
      <c r="B39" s="6"/>
      <c r="C39" s="6"/>
      <c r="D39" s="6"/>
      <c r="E39" s="6"/>
      <c r="F39" s="6"/>
      <c r="G39" s="6"/>
      <c r="H39" s="6"/>
      <c r="I39" s="6"/>
    </row>
    <row r="40" spans="1:9" ht="21">
      <c r="A40" s="6"/>
      <c r="B40" s="6"/>
      <c r="C40" s="6"/>
      <c r="D40" s="6"/>
      <c r="E40" s="6"/>
      <c r="F40" s="6"/>
      <c r="G40" s="6"/>
      <c r="H40" s="6"/>
      <c r="I40" s="6"/>
    </row>
    <row r="41" spans="1:9" ht="21">
      <c r="A41" s="6"/>
      <c r="B41" s="6"/>
      <c r="C41" s="6"/>
      <c r="D41" s="6"/>
      <c r="E41" s="6"/>
      <c r="F41" s="6"/>
      <c r="G41" s="6"/>
      <c r="H41" s="6"/>
      <c r="I41" s="6"/>
    </row>
    <row r="42" spans="1:9" ht="21">
      <c r="A42" s="6"/>
      <c r="B42" s="6"/>
      <c r="C42" s="6"/>
      <c r="D42" s="6"/>
      <c r="E42" s="6"/>
      <c r="F42" s="6"/>
      <c r="G42" s="6"/>
      <c r="H42" s="6"/>
      <c r="I42" s="6"/>
    </row>
    <row r="43" spans="1:9" ht="21">
      <c r="A43" s="6"/>
      <c r="B43" s="6"/>
      <c r="C43" s="6"/>
      <c r="D43" s="6"/>
      <c r="E43" s="6"/>
      <c r="F43" s="6"/>
      <c r="G43" s="6"/>
      <c r="H43" s="6"/>
      <c r="I43" s="6"/>
    </row>
  </sheetData>
  <sheetProtection/>
  <mergeCells count="4">
    <mergeCell ref="C32:F32"/>
    <mergeCell ref="C33:F33"/>
    <mergeCell ref="A1:H1"/>
    <mergeCell ref="A2:H2"/>
  </mergeCells>
  <printOptions/>
  <pageMargins left="1.41" right="0.28" top="0.55" bottom="0.32" header="0.33" footer="0.2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A1:V40"/>
  <sheetViews>
    <sheetView zoomScalePageLayoutView="0" workbookViewId="0" topLeftCell="A28">
      <selection activeCell="J34" sqref="J34:K34"/>
    </sheetView>
  </sheetViews>
  <sheetFormatPr defaultColWidth="9.140625" defaultRowHeight="21.75"/>
  <cols>
    <col min="1" max="5" width="9.140625" style="5" customWidth="1"/>
    <col min="6" max="6" width="8.140625" style="5" customWidth="1"/>
    <col min="7" max="8" width="9.140625" style="5" customWidth="1"/>
    <col min="9" max="9" width="8.7109375" style="5" customWidth="1"/>
    <col min="10" max="10" width="8.8515625" style="5" customWidth="1"/>
    <col min="11" max="11" width="13.8515625" style="5" customWidth="1"/>
    <col min="12" max="16384" width="9.140625" style="5" customWidth="1"/>
  </cols>
  <sheetData>
    <row r="1" spans="1:11" ht="21">
      <c r="A1" s="5" t="s">
        <v>0</v>
      </c>
      <c r="I1" s="273" t="s">
        <v>349</v>
      </c>
      <c r="J1" s="273"/>
      <c r="K1" s="273"/>
    </row>
    <row r="2" ht="18.75">
      <c r="A2" s="5" t="s">
        <v>9</v>
      </c>
    </row>
    <row r="5" spans="9:11" ht="12" customHeight="1">
      <c r="I5" s="237"/>
      <c r="J5" s="237"/>
      <c r="K5" s="16"/>
    </row>
    <row r="6" spans="1:22" ht="23.25">
      <c r="A6" s="283" t="s">
        <v>8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11" ht="18.75">
      <c r="A7" s="18" t="str">
        <f>'บัญชีทะเบียนถ่ายโอน      '!B7</f>
        <v>โครงการ งานก่อสร้างฝายชั่วคราวกั้นแม่น้ำปิง</v>
      </c>
      <c r="B7" s="19"/>
      <c r="C7" s="18"/>
      <c r="D7" s="18"/>
      <c r="E7" s="20"/>
      <c r="F7" s="21"/>
      <c r="G7" s="22" t="s">
        <v>1</v>
      </c>
      <c r="H7" s="22"/>
      <c r="I7" s="22"/>
      <c r="J7" s="22"/>
      <c r="K7" s="22"/>
    </row>
    <row r="8" spans="1:11" ht="18" customHeight="1">
      <c r="A8" s="18" t="str">
        <f>+'บัญชีทะเบียนถ่ายโอน      '!B8</f>
        <v>(หัวงานที่ ๒)</v>
      </c>
      <c r="B8" s="18"/>
      <c r="C8" s="18" t="str">
        <f>+'บัญชีทะเบียนถ่ายโอน      '!B9</f>
        <v>ตำบลหัวดง</v>
      </c>
      <c r="D8" s="18"/>
      <c r="E8" s="20"/>
      <c r="F8" s="21"/>
      <c r="G8" s="317" t="str">
        <f>+'ข้อมูลชุดที่ 1    '!G8:K8</f>
        <v>              ...............................................  พ.ศ  ...๒๕๕๔....</v>
      </c>
      <c r="H8" s="317"/>
      <c r="I8" s="317"/>
      <c r="J8" s="317"/>
      <c r="K8" s="317"/>
    </row>
    <row r="9" spans="1:11" ht="18.75">
      <c r="A9" s="274" t="str">
        <f>+'บัญชีทะเบียนถ่ายโอน      '!B10</f>
        <v>อำเภอเก้าเลี้ยว</v>
      </c>
      <c r="B9" s="274"/>
      <c r="C9" s="23" t="str">
        <f>+'ข้อมูลชุดที่ 1    '!C9</f>
        <v>จังหวัดนครสวรรค์</v>
      </c>
      <c r="D9" s="23"/>
      <c r="E9" s="24"/>
      <c r="F9" s="25"/>
      <c r="G9" s="26" t="s">
        <v>10</v>
      </c>
      <c r="H9" s="26"/>
      <c r="I9" s="26"/>
      <c r="J9" s="26"/>
      <c r="K9" s="26"/>
    </row>
    <row r="10" spans="1:11" ht="10.5" customHeight="1">
      <c r="A10" s="27"/>
      <c r="B10" s="27"/>
      <c r="C10" s="27"/>
      <c r="D10" s="27"/>
      <c r="E10" s="27"/>
      <c r="F10" s="28"/>
      <c r="G10" s="27"/>
      <c r="H10" s="27"/>
      <c r="I10" s="27"/>
      <c r="J10" s="27"/>
      <c r="K10" s="29"/>
    </row>
    <row r="11" spans="6:11" ht="16.5" customHeight="1">
      <c r="F11" s="275" t="s">
        <v>11</v>
      </c>
      <c r="G11" s="276" t="s">
        <v>12</v>
      </c>
      <c r="H11" s="277"/>
      <c r="I11" s="277"/>
      <c r="J11" s="278"/>
      <c r="K11" s="275" t="s">
        <v>13</v>
      </c>
    </row>
    <row r="12" spans="6:11" ht="16.5" customHeight="1">
      <c r="F12" s="272"/>
      <c r="G12" s="279"/>
      <c r="H12" s="280"/>
      <c r="I12" s="280"/>
      <c r="J12" s="281"/>
      <c r="K12" s="272"/>
    </row>
    <row r="13" spans="6:11" ht="16.5" customHeight="1">
      <c r="F13" s="271">
        <v>1</v>
      </c>
      <c r="G13" s="265" t="s">
        <v>51</v>
      </c>
      <c r="H13" s="266"/>
      <c r="I13" s="266"/>
      <c r="J13" s="267"/>
      <c r="K13" s="30"/>
    </row>
    <row r="14" spans="6:11" ht="16.5" customHeight="1">
      <c r="F14" s="272"/>
      <c r="G14" s="268"/>
      <c r="H14" s="269"/>
      <c r="I14" s="269"/>
      <c r="J14" s="270"/>
      <c r="K14" s="10"/>
    </row>
    <row r="15" spans="1:11" ht="16.5" customHeight="1">
      <c r="A15" s="31"/>
      <c r="B15" s="284" t="s">
        <v>50</v>
      </c>
      <c r="C15" s="284"/>
      <c r="D15" s="284"/>
      <c r="F15" s="271">
        <v>2</v>
      </c>
      <c r="G15" s="265" t="s">
        <v>52</v>
      </c>
      <c r="H15" s="266"/>
      <c r="I15" s="266"/>
      <c r="J15" s="267"/>
      <c r="K15" s="29"/>
    </row>
    <row r="16" spans="2:11" ht="16.5" customHeight="1">
      <c r="B16" s="284"/>
      <c r="C16" s="284"/>
      <c r="D16" s="284"/>
      <c r="F16" s="272"/>
      <c r="G16" s="268"/>
      <c r="H16" s="269"/>
      <c r="I16" s="269"/>
      <c r="J16" s="270"/>
      <c r="K16" s="14"/>
    </row>
    <row r="17" spans="6:11" ht="16.5" customHeight="1">
      <c r="F17" s="275"/>
      <c r="G17" s="276"/>
      <c r="H17" s="277"/>
      <c r="I17" s="277"/>
      <c r="J17" s="278"/>
      <c r="K17" s="29"/>
    </row>
    <row r="18" spans="1:11" ht="21.75" customHeight="1">
      <c r="A18" s="237" t="s">
        <v>51</v>
      </c>
      <c r="B18" s="237"/>
      <c r="C18" s="237"/>
      <c r="D18" s="237"/>
      <c r="E18" s="314"/>
      <c r="F18" s="272"/>
      <c r="G18" s="279"/>
      <c r="H18" s="280"/>
      <c r="I18" s="280"/>
      <c r="J18" s="281"/>
      <c r="K18" s="14"/>
    </row>
    <row r="19" spans="1:11" ht="16.5" customHeight="1">
      <c r="A19" s="237"/>
      <c r="B19" s="237"/>
      <c r="C19" s="237"/>
      <c r="D19" s="237"/>
      <c r="E19" s="314"/>
      <c r="F19" s="275"/>
      <c r="G19" s="276"/>
      <c r="H19" s="277"/>
      <c r="I19" s="277"/>
      <c r="J19" s="278"/>
      <c r="K19" s="29"/>
    </row>
    <row r="20" spans="6:11" ht="16.5" customHeight="1">
      <c r="F20" s="272"/>
      <c r="G20" s="279"/>
      <c r="H20" s="280"/>
      <c r="I20" s="280"/>
      <c r="J20" s="281"/>
      <c r="K20" s="14"/>
    </row>
    <row r="21" spans="6:11" ht="16.5" customHeight="1">
      <c r="F21" s="32"/>
      <c r="G21" s="33"/>
      <c r="H21" s="22"/>
      <c r="I21" s="22"/>
      <c r="J21" s="34"/>
      <c r="K21" s="29"/>
    </row>
    <row r="22" spans="6:11" ht="16.5" customHeight="1">
      <c r="F22" s="14"/>
      <c r="G22" s="25"/>
      <c r="H22" s="26"/>
      <c r="I22" s="26"/>
      <c r="J22" s="35"/>
      <c r="K22" s="14"/>
    </row>
    <row r="23" spans="6:11" ht="16.5" customHeight="1">
      <c r="F23" s="32"/>
      <c r="G23" s="33"/>
      <c r="H23" s="22"/>
      <c r="I23" s="22"/>
      <c r="J23" s="34"/>
      <c r="K23" s="29"/>
    </row>
    <row r="24" spans="6:11" ht="16.5" customHeight="1">
      <c r="F24" s="14"/>
      <c r="G24" s="25"/>
      <c r="H24" s="26"/>
      <c r="I24" s="26"/>
      <c r="J24" s="35"/>
      <c r="K24" s="14"/>
    </row>
    <row r="25" spans="6:11" ht="16.5" customHeight="1">
      <c r="F25" s="32"/>
      <c r="G25" s="33"/>
      <c r="H25" s="22"/>
      <c r="I25" s="22"/>
      <c r="J25" s="34"/>
      <c r="K25" s="29"/>
    </row>
    <row r="26" spans="6:11" ht="16.5" customHeight="1">
      <c r="F26" s="14"/>
      <c r="G26" s="25"/>
      <c r="H26" s="26"/>
      <c r="I26" s="26"/>
      <c r="J26" s="35"/>
      <c r="K26" s="14"/>
    </row>
    <row r="27" spans="6:11" ht="16.5" customHeight="1">
      <c r="F27" s="13"/>
      <c r="G27" s="21"/>
      <c r="H27" s="27"/>
      <c r="I27" s="27"/>
      <c r="J27" s="29"/>
      <c r="K27" s="29"/>
    </row>
    <row r="28" spans="6:11" ht="16.5" customHeight="1">
      <c r="F28" s="13"/>
      <c r="G28" s="21"/>
      <c r="H28" s="27"/>
      <c r="I28" s="27"/>
      <c r="J28" s="29"/>
      <c r="K28" s="14"/>
    </row>
    <row r="29" spans="6:11" ht="16.5" customHeight="1">
      <c r="F29" s="32"/>
      <c r="G29" s="33"/>
      <c r="H29" s="22"/>
      <c r="I29" s="22"/>
      <c r="J29" s="34"/>
      <c r="K29" s="29"/>
    </row>
    <row r="30" spans="6:11" ht="16.5" customHeight="1">
      <c r="F30" s="14"/>
      <c r="G30" s="25"/>
      <c r="H30" s="26"/>
      <c r="I30" s="26"/>
      <c r="J30" s="35"/>
      <c r="K30" s="14"/>
    </row>
    <row r="31" spans="6:11" ht="16.5" customHeight="1">
      <c r="F31" s="32"/>
      <c r="G31" s="33"/>
      <c r="H31" s="22"/>
      <c r="I31" s="22"/>
      <c r="J31" s="34"/>
      <c r="K31" s="29"/>
    </row>
    <row r="32" spans="6:11" ht="16.5" customHeight="1">
      <c r="F32" s="14"/>
      <c r="G32" s="25"/>
      <c r="H32" s="26"/>
      <c r="I32" s="26"/>
      <c r="J32" s="35"/>
      <c r="K32" s="14"/>
    </row>
    <row r="33" spans="6:11" ht="22.5" customHeight="1">
      <c r="F33" s="285" t="s">
        <v>40</v>
      </c>
      <c r="G33" s="262" t="s">
        <v>15</v>
      </c>
      <c r="H33" s="263"/>
      <c r="I33" s="264"/>
      <c r="J33" s="260" t="s">
        <v>456</v>
      </c>
      <c r="K33" s="261"/>
    </row>
    <row r="34" spans="6:11" ht="22.5" customHeight="1">
      <c r="F34" s="286"/>
      <c r="G34" s="262" t="s">
        <v>346</v>
      </c>
      <c r="H34" s="263"/>
      <c r="I34" s="264"/>
      <c r="J34" s="260" t="s">
        <v>458</v>
      </c>
      <c r="K34" s="261"/>
    </row>
    <row r="35" spans="6:11" ht="22.5" customHeight="1">
      <c r="F35" s="285" t="s">
        <v>7</v>
      </c>
      <c r="G35" s="262" t="s">
        <v>16</v>
      </c>
      <c r="H35" s="263"/>
      <c r="I35" s="264"/>
      <c r="J35" s="260" t="s">
        <v>452</v>
      </c>
      <c r="K35" s="261"/>
    </row>
    <row r="36" spans="6:11" ht="22.5" customHeight="1">
      <c r="F36" s="286"/>
      <c r="G36" s="262" t="s">
        <v>453</v>
      </c>
      <c r="H36" s="263"/>
      <c r="I36" s="264"/>
      <c r="J36" s="260"/>
      <c r="K36" s="261"/>
    </row>
    <row r="37" spans="6:11" ht="22.5" customHeight="1">
      <c r="F37" s="287" t="s">
        <v>14</v>
      </c>
      <c r="G37" s="262" t="s">
        <v>16</v>
      </c>
      <c r="H37" s="263"/>
      <c r="I37" s="264"/>
      <c r="J37" s="262" t="s">
        <v>455</v>
      </c>
      <c r="K37" s="264"/>
    </row>
    <row r="38" spans="6:11" ht="22.5" customHeight="1">
      <c r="F38" s="286"/>
      <c r="G38" s="262" t="s">
        <v>454</v>
      </c>
      <c r="H38" s="263"/>
      <c r="I38" s="264"/>
      <c r="J38" s="260"/>
      <c r="K38" s="261"/>
    </row>
    <row r="39" spans="1:11" ht="18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1" ht="18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</row>
  </sheetData>
  <sheetProtection/>
  <mergeCells count="34">
    <mergeCell ref="B15:D16"/>
    <mergeCell ref="J36:K36"/>
    <mergeCell ref="J33:K33"/>
    <mergeCell ref="J35:K35"/>
    <mergeCell ref="J37:K37"/>
    <mergeCell ref="F37:F38"/>
    <mergeCell ref="G37:I37"/>
    <mergeCell ref="G11:J12"/>
    <mergeCell ref="G13:J14"/>
    <mergeCell ref="F11:F12"/>
    <mergeCell ref="F13:F14"/>
    <mergeCell ref="F15:F16"/>
    <mergeCell ref="G38:I38"/>
    <mergeCell ref="J38:K38"/>
    <mergeCell ref="I1:K1"/>
    <mergeCell ref="F19:F20"/>
    <mergeCell ref="G15:J16"/>
    <mergeCell ref="I5:J5"/>
    <mergeCell ref="F17:F18"/>
    <mergeCell ref="F33:F34"/>
    <mergeCell ref="G33:I33"/>
    <mergeCell ref="G34:I34"/>
    <mergeCell ref="A6:K6"/>
    <mergeCell ref="J34:K34"/>
    <mergeCell ref="G8:K8"/>
    <mergeCell ref="A18:E18"/>
    <mergeCell ref="G17:J18"/>
    <mergeCell ref="G19:J20"/>
    <mergeCell ref="A19:E19"/>
    <mergeCell ref="F35:F36"/>
    <mergeCell ref="G36:I36"/>
    <mergeCell ref="G35:I35"/>
    <mergeCell ref="A9:B9"/>
    <mergeCell ref="K11:K12"/>
  </mergeCells>
  <printOptions/>
  <pageMargins left="0.76" right="0.24" top="0.62" bottom="0.54" header="0.5118110236220472" footer="0.41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5"/>
  <dimension ref="A1:K64"/>
  <sheetViews>
    <sheetView zoomScalePageLayoutView="0" workbookViewId="0" topLeftCell="A1">
      <selection activeCell="L32" sqref="L32"/>
    </sheetView>
  </sheetViews>
  <sheetFormatPr defaultColWidth="9.140625" defaultRowHeight="21.75"/>
  <cols>
    <col min="1" max="1" width="7.8515625" style="5" customWidth="1"/>
    <col min="2" max="3" width="9.140625" style="5" customWidth="1"/>
    <col min="4" max="4" width="11.140625" style="5" customWidth="1"/>
    <col min="5" max="6" width="9.140625" style="5" customWidth="1"/>
    <col min="7" max="7" width="5.421875" style="5" customWidth="1"/>
    <col min="8" max="10" width="9.140625" style="5" customWidth="1"/>
    <col min="11" max="11" width="8.57421875" style="5" customWidth="1"/>
    <col min="12" max="16384" width="9.140625" style="5" customWidth="1"/>
  </cols>
  <sheetData>
    <row r="1" spans="1:11" ht="23.25">
      <c r="A1" s="247" t="s">
        <v>100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3" spans="1:11" ht="21">
      <c r="A3" s="362" t="s">
        <v>439</v>
      </c>
      <c r="B3" s="363"/>
      <c r="C3" s="363"/>
      <c r="D3" s="363"/>
      <c r="E3" s="363"/>
      <c r="F3" s="364"/>
      <c r="G3" s="61"/>
      <c r="H3" s="59"/>
      <c r="I3" s="60" t="s">
        <v>1</v>
      </c>
      <c r="J3" s="62"/>
      <c r="K3" s="63"/>
    </row>
    <row r="4" spans="1:11" ht="21">
      <c r="A4" s="365" t="s">
        <v>365</v>
      </c>
      <c r="B4" s="360"/>
      <c r="C4" s="360"/>
      <c r="D4" s="360"/>
      <c r="E4" s="360"/>
      <c r="F4" s="366"/>
      <c r="G4" s="61"/>
      <c r="H4" s="64"/>
      <c r="I4" s="360" t="s">
        <v>101</v>
      </c>
      <c r="J4" s="360"/>
      <c r="K4" s="89">
        <v>2554</v>
      </c>
    </row>
    <row r="5" spans="1:11" ht="21">
      <c r="A5" s="65"/>
      <c r="B5" s="361"/>
      <c r="C5" s="361"/>
      <c r="D5" s="66"/>
      <c r="E5" s="67"/>
      <c r="F5" s="68"/>
      <c r="G5" s="61"/>
      <c r="H5" s="69"/>
      <c r="I5" s="67"/>
      <c r="J5" s="67"/>
      <c r="K5" s="68"/>
    </row>
    <row r="6" spans="1:11" ht="2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8.25" customHeight="1">
      <c r="A7" s="70" t="s">
        <v>11</v>
      </c>
      <c r="B7" s="357" t="s">
        <v>51</v>
      </c>
      <c r="C7" s="358"/>
      <c r="D7" s="358"/>
      <c r="E7" s="358"/>
      <c r="F7" s="358"/>
      <c r="G7" s="359"/>
      <c r="H7" s="357" t="s">
        <v>102</v>
      </c>
      <c r="I7" s="358"/>
      <c r="J7" s="358"/>
      <c r="K7" s="359"/>
    </row>
    <row r="8" spans="1:11" ht="21">
      <c r="A8" s="71"/>
      <c r="B8" s="72" t="s">
        <v>95</v>
      </c>
      <c r="C8" s="73"/>
      <c r="D8" s="73"/>
      <c r="E8" s="73"/>
      <c r="F8" s="73"/>
      <c r="G8" s="73"/>
      <c r="H8" s="74" t="s">
        <v>95</v>
      </c>
      <c r="I8" s="73"/>
      <c r="J8" s="73"/>
      <c r="K8" s="75"/>
    </row>
    <row r="9" spans="1:11" ht="21">
      <c r="A9" s="90">
        <v>1</v>
      </c>
      <c r="B9" s="77" t="s">
        <v>188</v>
      </c>
      <c r="C9" s="77"/>
      <c r="D9" s="77"/>
      <c r="E9" s="91">
        <v>1</v>
      </c>
      <c r="F9" s="78" t="s">
        <v>187</v>
      </c>
      <c r="G9" s="77"/>
      <c r="H9" s="79" t="s">
        <v>196</v>
      </c>
      <c r="I9" s="77"/>
      <c r="J9" s="78" t="s">
        <v>157</v>
      </c>
      <c r="K9" s="80" t="s">
        <v>203</v>
      </c>
    </row>
    <row r="10" spans="1:11" ht="21">
      <c r="A10" s="90">
        <v>2</v>
      </c>
      <c r="B10" s="77" t="s">
        <v>192</v>
      </c>
      <c r="C10" s="77"/>
      <c r="D10" s="77"/>
      <c r="E10" s="78" t="s">
        <v>157</v>
      </c>
      <c r="F10" s="78" t="s">
        <v>187</v>
      </c>
      <c r="G10" s="77"/>
      <c r="H10" s="79" t="s">
        <v>200</v>
      </c>
      <c r="I10" s="77"/>
      <c r="J10" s="78" t="s">
        <v>157</v>
      </c>
      <c r="K10" s="80" t="s">
        <v>203</v>
      </c>
    </row>
    <row r="11" spans="1:11" ht="21">
      <c r="A11" s="90">
        <v>3</v>
      </c>
      <c r="B11" s="77" t="s">
        <v>193</v>
      </c>
      <c r="C11" s="77"/>
      <c r="D11" s="77"/>
      <c r="E11" s="78" t="s">
        <v>157</v>
      </c>
      <c r="F11" s="78" t="s">
        <v>195</v>
      </c>
      <c r="G11" s="77"/>
      <c r="H11" s="79" t="s">
        <v>197</v>
      </c>
      <c r="I11" s="77"/>
      <c r="J11" s="78" t="s">
        <v>157</v>
      </c>
      <c r="K11" s="80" t="s">
        <v>203</v>
      </c>
    </row>
    <row r="12" spans="1:11" ht="21">
      <c r="A12" s="90">
        <v>4</v>
      </c>
      <c r="B12" s="77" t="s">
        <v>194</v>
      </c>
      <c r="C12" s="77"/>
      <c r="D12" s="77"/>
      <c r="E12" s="78" t="s">
        <v>157</v>
      </c>
      <c r="F12" s="78" t="s">
        <v>195</v>
      </c>
      <c r="G12" s="77"/>
      <c r="H12" s="79" t="s">
        <v>198</v>
      </c>
      <c r="I12" s="77"/>
      <c r="J12" s="78" t="s">
        <v>157</v>
      </c>
      <c r="K12" s="80" t="s">
        <v>203</v>
      </c>
    </row>
    <row r="13" spans="1:11" ht="21">
      <c r="A13" s="90">
        <v>5</v>
      </c>
      <c r="B13" s="77" t="s">
        <v>233</v>
      </c>
      <c r="C13" s="77"/>
      <c r="D13" s="77"/>
      <c r="E13" s="78" t="s">
        <v>157</v>
      </c>
      <c r="F13" s="78" t="s">
        <v>195</v>
      </c>
      <c r="G13" s="77"/>
      <c r="H13" s="79" t="s">
        <v>199</v>
      </c>
      <c r="I13" s="77"/>
      <c r="J13" s="78" t="s">
        <v>157</v>
      </c>
      <c r="K13" s="80" t="s">
        <v>204</v>
      </c>
    </row>
    <row r="14" spans="1:11" ht="21">
      <c r="A14" s="90">
        <v>6</v>
      </c>
      <c r="B14" s="77" t="s">
        <v>234</v>
      </c>
      <c r="C14" s="77"/>
      <c r="D14" s="77"/>
      <c r="E14" s="78" t="s">
        <v>157</v>
      </c>
      <c r="F14" s="78" t="s">
        <v>195</v>
      </c>
      <c r="G14" s="77"/>
      <c r="H14" s="79" t="s">
        <v>201</v>
      </c>
      <c r="I14" s="77"/>
      <c r="J14" s="78" t="s">
        <v>157</v>
      </c>
      <c r="K14" s="80" t="s">
        <v>203</v>
      </c>
    </row>
    <row r="15" spans="1:11" ht="21">
      <c r="A15" s="76"/>
      <c r="B15" s="81"/>
      <c r="C15" s="82"/>
      <c r="D15" s="82"/>
      <c r="E15" s="82"/>
      <c r="F15" s="82"/>
      <c r="G15" s="82"/>
      <c r="H15" s="81" t="s">
        <v>202</v>
      </c>
      <c r="I15" s="82"/>
      <c r="J15" s="83" t="s">
        <v>157</v>
      </c>
      <c r="K15" s="84" t="s">
        <v>205</v>
      </c>
    </row>
    <row r="16" spans="1:11" ht="21">
      <c r="A16" s="76"/>
      <c r="B16" s="85" t="s">
        <v>96</v>
      </c>
      <c r="C16" s="77"/>
      <c r="D16" s="77"/>
      <c r="E16" s="77"/>
      <c r="F16" s="77"/>
      <c r="G16" s="77"/>
      <c r="H16" s="86" t="s">
        <v>96</v>
      </c>
      <c r="I16" s="77"/>
      <c r="J16" s="78"/>
      <c r="K16" s="80"/>
    </row>
    <row r="17" spans="1:11" ht="21">
      <c r="A17" s="90">
        <v>1</v>
      </c>
      <c r="B17" s="77" t="s">
        <v>189</v>
      </c>
      <c r="C17" s="77"/>
      <c r="D17" s="77"/>
      <c r="E17" s="91">
        <v>3</v>
      </c>
      <c r="F17" s="78" t="s">
        <v>187</v>
      </c>
      <c r="G17" s="77"/>
      <c r="H17" s="79" t="s">
        <v>196</v>
      </c>
      <c r="I17" s="77"/>
      <c r="J17" s="78" t="s">
        <v>157</v>
      </c>
      <c r="K17" s="80" t="s">
        <v>203</v>
      </c>
    </row>
    <row r="18" spans="1:11" ht="21">
      <c r="A18" s="90">
        <v>2</v>
      </c>
      <c r="B18" s="77" t="s">
        <v>376</v>
      </c>
      <c r="C18" s="77"/>
      <c r="D18" s="77" t="s">
        <v>339</v>
      </c>
      <c r="E18" s="91">
        <v>5</v>
      </c>
      <c r="F18" s="78" t="s">
        <v>187</v>
      </c>
      <c r="G18" s="77"/>
      <c r="H18" s="79" t="s">
        <v>200</v>
      </c>
      <c r="I18" s="77"/>
      <c r="J18" s="78" t="s">
        <v>157</v>
      </c>
      <c r="K18" s="80" t="s">
        <v>203</v>
      </c>
    </row>
    <row r="19" spans="1:11" ht="21">
      <c r="A19" s="90">
        <v>3</v>
      </c>
      <c r="B19" s="77" t="s">
        <v>190</v>
      </c>
      <c r="C19" s="77"/>
      <c r="D19" s="77"/>
      <c r="E19" s="91">
        <v>1</v>
      </c>
      <c r="F19" s="78" t="s">
        <v>187</v>
      </c>
      <c r="G19" s="77"/>
      <c r="H19" s="79" t="s">
        <v>197</v>
      </c>
      <c r="I19" s="77"/>
      <c r="J19" s="78" t="s">
        <v>157</v>
      </c>
      <c r="K19" s="80" t="s">
        <v>203</v>
      </c>
    </row>
    <row r="20" spans="1:11" ht="21">
      <c r="A20" s="90">
        <v>4</v>
      </c>
      <c r="B20" s="77" t="s">
        <v>191</v>
      </c>
      <c r="C20" s="77"/>
      <c r="D20" s="77"/>
      <c r="E20" s="91">
        <v>1</v>
      </c>
      <c r="F20" s="78" t="s">
        <v>187</v>
      </c>
      <c r="G20" s="77"/>
      <c r="H20" s="79" t="s">
        <v>198</v>
      </c>
      <c r="I20" s="77"/>
      <c r="J20" s="78" t="s">
        <v>157</v>
      </c>
      <c r="K20" s="80" t="s">
        <v>203</v>
      </c>
    </row>
    <row r="21" spans="1:11" ht="21">
      <c r="A21" s="90">
        <v>5</v>
      </c>
      <c r="B21" s="77" t="s">
        <v>192</v>
      </c>
      <c r="C21" s="77"/>
      <c r="D21" s="77"/>
      <c r="E21" s="91">
        <v>2</v>
      </c>
      <c r="F21" s="78" t="s">
        <v>187</v>
      </c>
      <c r="G21" s="77"/>
      <c r="H21" s="79" t="s">
        <v>199</v>
      </c>
      <c r="I21" s="77"/>
      <c r="J21" s="78" t="s">
        <v>157</v>
      </c>
      <c r="K21" s="80" t="s">
        <v>204</v>
      </c>
    </row>
    <row r="22" spans="1:11" ht="21">
      <c r="A22" s="90">
        <v>6</v>
      </c>
      <c r="B22" s="77" t="s">
        <v>263</v>
      </c>
      <c r="C22" s="77"/>
      <c r="D22" s="77"/>
      <c r="E22" s="91">
        <v>1</v>
      </c>
      <c r="F22" s="78" t="s">
        <v>187</v>
      </c>
      <c r="G22" s="77"/>
      <c r="H22" s="79" t="s">
        <v>201</v>
      </c>
      <c r="I22" s="77"/>
      <c r="J22" s="78" t="s">
        <v>157</v>
      </c>
      <c r="K22" s="80" t="s">
        <v>203</v>
      </c>
    </row>
    <row r="23" spans="1:11" ht="21">
      <c r="A23" s="90">
        <v>7</v>
      </c>
      <c r="B23" s="77" t="s">
        <v>375</v>
      </c>
      <c r="C23" s="77"/>
      <c r="D23" s="77"/>
      <c r="E23" s="91">
        <v>3</v>
      </c>
      <c r="F23" s="78" t="s">
        <v>187</v>
      </c>
      <c r="G23" s="77"/>
      <c r="H23" s="79" t="s">
        <v>202</v>
      </c>
      <c r="I23" s="77"/>
      <c r="J23" s="78" t="s">
        <v>157</v>
      </c>
      <c r="K23" s="80" t="s">
        <v>205</v>
      </c>
    </row>
    <row r="24" spans="1:11" ht="21">
      <c r="A24" s="90">
        <v>8</v>
      </c>
      <c r="B24" s="77" t="s">
        <v>234</v>
      </c>
      <c r="C24" s="77"/>
      <c r="D24" s="77"/>
      <c r="E24" s="91">
        <v>2</v>
      </c>
      <c r="F24" s="78" t="s">
        <v>195</v>
      </c>
      <c r="G24" s="77"/>
      <c r="H24" s="79"/>
      <c r="I24" s="77"/>
      <c r="J24" s="77"/>
      <c r="K24" s="80"/>
    </row>
    <row r="25" spans="1:11" ht="21">
      <c r="A25" s="87"/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pans="1:11" ht="21">
      <c r="A26" s="78"/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1" ht="21">
      <c r="A27" s="78"/>
      <c r="B27" s="77"/>
      <c r="C27" s="77"/>
      <c r="D27" s="77"/>
      <c r="E27" s="77"/>
      <c r="F27" s="77"/>
      <c r="G27" s="6" t="s">
        <v>207</v>
      </c>
      <c r="H27" s="6"/>
      <c r="I27" s="6"/>
      <c r="J27" s="6"/>
      <c r="K27" s="77"/>
    </row>
    <row r="28" spans="1:11" ht="21">
      <c r="A28" s="78"/>
      <c r="B28" s="77"/>
      <c r="C28" s="77"/>
      <c r="D28" s="77"/>
      <c r="E28" s="77"/>
      <c r="F28" s="77"/>
      <c r="G28" s="242" t="s">
        <v>373</v>
      </c>
      <c r="H28" s="242"/>
      <c r="I28" s="242"/>
      <c r="J28" s="242"/>
      <c r="K28" s="43"/>
    </row>
    <row r="29" spans="1:11" ht="21">
      <c r="A29" s="78"/>
      <c r="B29" s="77"/>
      <c r="C29" s="77"/>
      <c r="D29" s="77"/>
      <c r="E29" s="77"/>
      <c r="F29" s="77"/>
      <c r="G29" s="239" t="s">
        <v>461</v>
      </c>
      <c r="H29" s="239"/>
      <c r="I29" s="239"/>
      <c r="J29" s="239"/>
      <c r="K29" s="77"/>
    </row>
    <row r="30" spans="1:8" ht="18.75">
      <c r="A30" s="88"/>
      <c r="H30" s="27"/>
    </row>
    <row r="31" spans="1:8" ht="18.75">
      <c r="A31" s="88"/>
      <c r="H31" s="27"/>
    </row>
    <row r="32" ht="18.75">
      <c r="H32" s="27"/>
    </row>
    <row r="33" ht="18.75">
      <c r="H33" s="27"/>
    </row>
    <row r="34" ht="18.75">
      <c r="H34" s="27"/>
    </row>
    <row r="35" ht="18.75">
      <c r="H35" s="27"/>
    </row>
    <row r="36" ht="18.75">
      <c r="H36" s="27"/>
    </row>
    <row r="37" ht="18.75">
      <c r="H37" s="27"/>
    </row>
    <row r="38" ht="18.75">
      <c r="H38" s="27"/>
    </row>
    <row r="39" ht="18.75">
      <c r="H39" s="27"/>
    </row>
    <row r="40" ht="18.75">
      <c r="H40" s="27"/>
    </row>
    <row r="41" ht="18.75">
      <c r="H41" s="27"/>
    </row>
    <row r="42" ht="18.75">
      <c r="H42" s="27"/>
    </row>
    <row r="43" ht="18.75">
      <c r="H43" s="27"/>
    </row>
    <row r="44" ht="18.75">
      <c r="H44" s="27"/>
    </row>
    <row r="45" ht="18.75">
      <c r="H45" s="27"/>
    </row>
    <row r="46" ht="18.75">
      <c r="H46" s="27"/>
    </row>
    <row r="47" ht="18.75">
      <c r="H47" s="27"/>
    </row>
    <row r="48" ht="18.75">
      <c r="H48" s="27"/>
    </row>
    <row r="49" ht="18.75">
      <c r="H49" s="27"/>
    </row>
    <row r="50" ht="18.75">
      <c r="H50" s="27"/>
    </row>
    <row r="51" ht="18.75">
      <c r="H51" s="27"/>
    </row>
    <row r="52" ht="18.75">
      <c r="H52" s="27"/>
    </row>
    <row r="53" ht="18.75">
      <c r="H53" s="27"/>
    </row>
    <row r="54" ht="18.75">
      <c r="H54" s="27"/>
    </row>
    <row r="55" ht="18.75">
      <c r="H55" s="27"/>
    </row>
    <row r="56" ht="18.75">
      <c r="H56" s="27"/>
    </row>
    <row r="57" ht="18.75">
      <c r="H57" s="27"/>
    </row>
    <row r="58" ht="18.75">
      <c r="H58" s="27"/>
    </row>
    <row r="59" ht="18.75">
      <c r="H59" s="27"/>
    </row>
    <row r="60" ht="18.75">
      <c r="H60" s="27"/>
    </row>
    <row r="61" ht="18.75">
      <c r="H61" s="27"/>
    </row>
    <row r="62" ht="18.75">
      <c r="H62" s="27"/>
    </row>
    <row r="63" ht="18.75">
      <c r="H63" s="27"/>
    </row>
    <row r="64" ht="18.75">
      <c r="H64" s="27"/>
    </row>
  </sheetData>
  <sheetProtection/>
  <mergeCells count="9">
    <mergeCell ref="G29:J29"/>
    <mergeCell ref="A1:K1"/>
    <mergeCell ref="B7:G7"/>
    <mergeCell ref="H7:K7"/>
    <mergeCell ref="I4:J4"/>
    <mergeCell ref="B5:C5"/>
    <mergeCell ref="A3:F3"/>
    <mergeCell ref="A4:F4"/>
    <mergeCell ref="G28:J28"/>
  </mergeCells>
  <printOptions/>
  <pageMargins left="1.05" right="0.32" top="0.62" bottom="0.52" header="0.24" footer="0.39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8"/>
  <dimension ref="A1:V40"/>
  <sheetViews>
    <sheetView zoomScalePageLayoutView="0" workbookViewId="0" topLeftCell="A19">
      <selection activeCell="J34" sqref="J34:K34"/>
    </sheetView>
  </sheetViews>
  <sheetFormatPr defaultColWidth="9.140625" defaultRowHeight="21.75"/>
  <cols>
    <col min="1" max="5" width="9.140625" style="5" customWidth="1"/>
    <col min="6" max="6" width="8.140625" style="5" customWidth="1"/>
    <col min="7" max="8" width="9.140625" style="5" customWidth="1"/>
    <col min="9" max="9" width="8.7109375" style="5" customWidth="1"/>
    <col min="10" max="10" width="8.8515625" style="5" customWidth="1"/>
    <col min="11" max="11" width="14.140625" style="5" customWidth="1"/>
    <col min="12" max="16384" width="9.140625" style="5" customWidth="1"/>
  </cols>
  <sheetData>
    <row r="1" spans="1:11" ht="21">
      <c r="A1" s="5" t="s">
        <v>0</v>
      </c>
      <c r="I1" s="273" t="s">
        <v>348</v>
      </c>
      <c r="J1" s="273"/>
      <c r="K1" s="273"/>
    </row>
    <row r="2" ht="18.75">
      <c r="A2" s="5" t="s">
        <v>9</v>
      </c>
    </row>
    <row r="5" spans="9:11" ht="12" customHeight="1">
      <c r="I5" s="237"/>
      <c r="J5" s="237"/>
      <c r="K5" s="16"/>
    </row>
    <row r="6" spans="1:22" ht="23.25">
      <c r="A6" s="283" t="s">
        <v>8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11" ht="18.75">
      <c r="A7" s="18" t="str">
        <f>'บัญชีทะเบียนถ่ายโอน      '!B7</f>
        <v>โครงการ งานก่อสร้างฝายชั่วคราวกั้นแม่น้ำปิง</v>
      </c>
      <c r="B7" s="19"/>
      <c r="C7" s="18"/>
      <c r="D7" s="18"/>
      <c r="E7" s="20"/>
      <c r="F7" s="21"/>
      <c r="G7" s="22" t="s">
        <v>1</v>
      </c>
      <c r="H7" s="22"/>
      <c r="I7" s="22"/>
      <c r="J7" s="22"/>
      <c r="K7" s="22"/>
    </row>
    <row r="8" spans="1:11" ht="18" customHeight="1">
      <c r="A8" s="18" t="str">
        <f>+'บัญชีทะเบียนถ่ายโอน      '!B8</f>
        <v>(หัวงานที่ ๒)</v>
      </c>
      <c r="B8" s="18"/>
      <c r="C8" s="18" t="str">
        <f>+'บัญชีทะเบียนถ่ายโอน      '!B9</f>
        <v>ตำบลหัวดง</v>
      </c>
      <c r="D8" s="18"/>
      <c r="E8" s="20"/>
      <c r="F8" s="21"/>
      <c r="G8" s="282" t="str">
        <f>+'ข้อมูลชุดที่ 1    '!G8:K8</f>
        <v>              ...............................................  พ.ศ  ...๒๕๕๔....</v>
      </c>
      <c r="H8" s="282"/>
      <c r="I8" s="282"/>
      <c r="J8" s="282"/>
      <c r="K8" s="282"/>
    </row>
    <row r="9" spans="1:11" ht="18.75">
      <c r="A9" s="274" t="str">
        <f>+'บัญชีทะเบียนถ่ายโอน      '!B10</f>
        <v>อำเภอเก้าเลี้ยว</v>
      </c>
      <c r="B9" s="274"/>
      <c r="C9" s="23" t="str">
        <f>+'ข้อมูลชุดที่ 1    '!C9</f>
        <v>จังหวัดนครสวรรค์</v>
      </c>
      <c r="D9" s="23"/>
      <c r="E9" s="24"/>
      <c r="F9" s="25"/>
      <c r="G9" s="26" t="s">
        <v>10</v>
      </c>
      <c r="H9" s="26"/>
      <c r="I9" s="26"/>
      <c r="J9" s="26"/>
      <c r="K9" s="26"/>
    </row>
    <row r="10" spans="1:11" ht="10.5" customHeight="1">
      <c r="A10" s="27"/>
      <c r="B10" s="27"/>
      <c r="C10" s="27"/>
      <c r="D10" s="27"/>
      <c r="E10" s="27"/>
      <c r="F10" s="28"/>
      <c r="G10" s="27"/>
      <c r="H10" s="27"/>
      <c r="I10" s="27"/>
      <c r="J10" s="27"/>
      <c r="K10" s="29"/>
    </row>
    <row r="11" spans="6:11" ht="16.5" customHeight="1">
      <c r="F11" s="275" t="s">
        <v>11</v>
      </c>
      <c r="G11" s="276" t="s">
        <v>12</v>
      </c>
      <c r="H11" s="277"/>
      <c r="I11" s="277"/>
      <c r="J11" s="278"/>
      <c r="K11" s="275" t="s">
        <v>13</v>
      </c>
    </row>
    <row r="12" spans="6:11" ht="16.5" customHeight="1">
      <c r="F12" s="272"/>
      <c r="G12" s="279"/>
      <c r="H12" s="280"/>
      <c r="I12" s="280"/>
      <c r="J12" s="281"/>
      <c r="K12" s="272"/>
    </row>
    <row r="13" spans="6:11" ht="16.5" customHeight="1">
      <c r="F13" s="271">
        <v>1</v>
      </c>
      <c r="G13" s="276" t="s">
        <v>62</v>
      </c>
      <c r="H13" s="277"/>
      <c r="I13" s="277"/>
      <c r="J13" s="278"/>
      <c r="K13" s="30"/>
    </row>
    <row r="14" spans="6:11" ht="16.5" customHeight="1">
      <c r="F14" s="272"/>
      <c r="G14" s="279"/>
      <c r="H14" s="280"/>
      <c r="I14" s="280"/>
      <c r="J14" s="281"/>
      <c r="K14" s="10"/>
    </row>
    <row r="15" spans="1:11" ht="16.5" customHeight="1">
      <c r="A15" s="31"/>
      <c r="B15" s="284" t="s">
        <v>61</v>
      </c>
      <c r="C15" s="284"/>
      <c r="D15" s="284"/>
      <c r="F15" s="275"/>
      <c r="G15" s="265"/>
      <c r="H15" s="266"/>
      <c r="I15" s="266"/>
      <c r="J15" s="267"/>
      <c r="K15" s="29"/>
    </row>
    <row r="16" spans="2:11" ht="16.5" customHeight="1">
      <c r="B16" s="284"/>
      <c r="C16" s="284"/>
      <c r="D16" s="284"/>
      <c r="F16" s="272"/>
      <c r="G16" s="268"/>
      <c r="H16" s="269"/>
      <c r="I16" s="269"/>
      <c r="J16" s="270"/>
      <c r="K16" s="14"/>
    </row>
    <row r="17" spans="6:11" ht="16.5" customHeight="1">
      <c r="F17" s="275"/>
      <c r="G17" s="276"/>
      <c r="H17" s="277"/>
      <c r="I17" s="277"/>
      <c r="J17" s="278"/>
      <c r="K17" s="29"/>
    </row>
    <row r="18" spans="1:11" ht="21.75" customHeight="1">
      <c r="A18" s="237" t="s">
        <v>51</v>
      </c>
      <c r="B18" s="237"/>
      <c r="C18" s="237"/>
      <c r="D18" s="237"/>
      <c r="E18" s="314"/>
      <c r="F18" s="272"/>
      <c r="G18" s="279"/>
      <c r="H18" s="280"/>
      <c r="I18" s="280"/>
      <c r="J18" s="281"/>
      <c r="K18" s="14"/>
    </row>
    <row r="19" spans="1:11" ht="16.5" customHeight="1">
      <c r="A19" s="237"/>
      <c r="B19" s="237"/>
      <c r="C19" s="237"/>
      <c r="D19" s="237"/>
      <c r="E19" s="314"/>
      <c r="F19" s="275"/>
      <c r="G19" s="276"/>
      <c r="H19" s="277"/>
      <c r="I19" s="277"/>
      <c r="J19" s="278"/>
      <c r="K19" s="29"/>
    </row>
    <row r="20" spans="6:11" ht="16.5" customHeight="1">
      <c r="F20" s="272"/>
      <c r="G20" s="279"/>
      <c r="H20" s="280"/>
      <c r="I20" s="280"/>
      <c r="J20" s="281"/>
      <c r="K20" s="14"/>
    </row>
    <row r="21" spans="6:11" ht="16.5" customHeight="1">
      <c r="F21" s="32"/>
      <c r="G21" s="33"/>
      <c r="H21" s="22"/>
      <c r="I21" s="22"/>
      <c r="J21" s="34"/>
      <c r="K21" s="29"/>
    </row>
    <row r="22" spans="6:11" ht="16.5" customHeight="1">
      <c r="F22" s="14"/>
      <c r="G22" s="25"/>
      <c r="H22" s="26"/>
      <c r="I22" s="26"/>
      <c r="J22" s="35"/>
      <c r="K22" s="14"/>
    </row>
    <row r="23" spans="6:11" ht="16.5" customHeight="1">
      <c r="F23" s="32"/>
      <c r="G23" s="33"/>
      <c r="H23" s="22"/>
      <c r="I23" s="22"/>
      <c r="J23" s="34"/>
      <c r="K23" s="29"/>
    </row>
    <row r="24" spans="6:11" ht="16.5" customHeight="1">
      <c r="F24" s="14"/>
      <c r="G24" s="25"/>
      <c r="H24" s="26"/>
      <c r="I24" s="26"/>
      <c r="J24" s="35"/>
      <c r="K24" s="14"/>
    </row>
    <row r="25" spans="6:11" ht="16.5" customHeight="1">
      <c r="F25" s="32"/>
      <c r="G25" s="33"/>
      <c r="H25" s="22"/>
      <c r="I25" s="22"/>
      <c r="J25" s="34"/>
      <c r="K25" s="29"/>
    </row>
    <row r="26" spans="6:11" ht="16.5" customHeight="1">
      <c r="F26" s="14"/>
      <c r="G26" s="25"/>
      <c r="H26" s="26"/>
      <c r="I26" s="26"/>
      <c r="J26" s="35"/>
      <c r="K26" s="14"/>
    </row>
    <row r="27" spans="6:11" ht="16.5" customHeight="1">
      <c r="F27" s="13"/>
      <c r="G27" s="21"/>
      <c r="H27" s="27"/>
      <c r="I27" s="27"/>
      <c r="J27" s="29"/>
      <c r="K27" s="29"/>
    </row>
    <row r="28" spans="6:11" ht="16.5" customHeight="1">
      <c r="F28" s="13"/>
      <c r="G28" s="21"/>
      <c r="H28" s="27"/>
      <c r="I28" s="27"/>
      <c r="J28" s="29"/>
      <c r="K28" s="14"/>
    </row>
    <row r="29" spans="6:11" ht="16.5" customHeight="1">
      <c r="F29" s="32"/>
      <c r="G29" s="33"/>
      <c r="H29" s="22"/>
      <c r="I29" s="22"/>
      <c r="J29" s="34"/>
      <c r="K29" s="29"/>
    </row>
    <row r="30" spans="6:11" ht="16.5" customHeight="1">
      <c r="F30" s="14"/>
      <c r="G30" s="25"/>
      <c r="H30" s="26"/>
      <c r="I30" s="26"/>
      <c r="J30" s="35"/>
      <c r="K30" s="14"/>
    </row>
    <row r="31" spans="6:11" ht="16.5" customHeight="1">
      <c r="F31" s="32"/>
      <c r="G31" s="33"/>
      <c r="H31" s="22"/>
      <c r="I31" s="22"/>
      <c r="J31" s="34"/>
      <c r="K31" s="29"/>
    </row>
    <row r="32" spans="6:11" ht="16.5" customHeight="1">
      <c r="F32" s="14"/>
      <c r="G32" s="25"/>
      <c r="H32" s="26"/>
      <c r="I32" s="26"/>
      <c r="J32" s="35"/>
      <c r="K32" s="14"/>
    </row>
    <row r="33" spans="6:11" ht="22.5" customHeight="1">
      <c r="F33" s="285" t="s">
        <v>40</v>
      </c>
      <c r="G33" s="262" t="s">
        <v>15</v>
      </c>
      <c r="H33" s="263"/>
      <c r="I33" s="264"/>
      <c r="J33" s="260" t="s">
        <v>456</v>
      </c>
      <c r="K33" s="261"/>
    </row>
    <row r="34" spans="6:11" ht="22.5" customHeight="1">
      <c r="F34" s="286"/>
      <c r="G34" s="262" t="s">
        <v>346</v>
      </c>
      <c r="H34" s="263"/>
      <c r="I34" s="264"/>
      <c r="J34" s="260" t="s">
        <v>458</v>
      </c>
      <c r="K34" s="261"/>
    </row>
    <row r="35" spans="6:11" ht="22.5" customHeight="1">
      <c r="F35" s="285" t="s">
        <v>7</v>
      </c>
      <c r="G35" s="262" t="s">
        <v>16</v>
      </c>
      <c r="H35" s="263"/>
      <c r="I35" s="264"/>
      <c r="J35" s="260" t="s">
        <v>452</v>
      </c>
      <c r="K35" s="261"/>
    </row>
    <row r="36" spans="6:11" ht="22.5" customHeight="1">
      <c r="F36" s="286"/>
      <c r="G36" s="262" t="s">
        <v>453</v>
      </c>
      <c r="H36" s="263"/>
      <c r="I36" s="264"/>
      <c r="J36" s="260"/>
      <c r="K36" s="261"/>
    </row>
    <row r="37" spans="6:11" ht="22.5" customHeight="1">
      <c r="F37" s="287" t="s">
        <v>14</v>
      </c>
      <c r="G37" s="262" t="s">
        <v>16</v>
      </c>
      <c r="H37" s="263"/>
      <c r="I37" s="264"/>
      <c r="J37" s="262" t="s">
        <v>455</v>
      </c>
      <c r="K37" s="264"/>
    </row>
    <row r="38" spans="6:11" ht="22.5" customHeight="1">
      <c r="F38" s="286"/>
      <c r="G38" s="262" t="s">
        <v>454</v>
      </c>
      <c r="H38" s="263"/>
      <c r="I38" s="264"/>
      <c r="J38" s="260"/>
      <c r="K38" s="261"/>
    </row>
    <row r="39" spans="1:11" ht="18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1" ht="18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</row>
  </sheetData>
  <sheetProtection/>
  <mergeCells count="34">
    <mergeCell ref="I1:K1"/>
    <mergeCell ref="F19:F20"/>
    <mergeCell ref="G15:J16"/>
    <mergeCell ref="I5:J5"/>
    <mergeCell ref="F17:F18"/>
    <mergeCell ref="G8:K8"/>
    <mergeCell ref="A6:K6"/>
    <mergeCell ref="A9:B9"/>
    <mergeCell ref="K11:K12"/>
    <mergeCell ref="G11:J12"/>
    <mergeCell ref="G35:I35"/>
    <mergeCell ref="A18:E18"/>
    <mergeCell ref="G17:J18"/>
    <mergeCell ref="G19:J20"/>
    <mergeCell ref="A19:E19"/>
    <mergeCell ref="J34:K34"/>
    <mergeCell ref="G13:J14"/>
    <mergeCell ref="F11:F12"/>
    <mergeCell ref="F13:F14"/>
    <mergeCell ref="F33:F34"/>
    <mergeCell ref="F15:F16"/>
    <mergeCell ref="B15:D16"/>
    <mergeCell ref="G33:I33"/>
    <mergeCell ref="G34:I34"/>
    <mergeCell ref="J36:K36"/>
    <mergeCell ref="J33:K33"/>
    <mergeCell ref="J35:K35"/>
    <mergeCell ref="J37:K37"/>
    <mergeCell ref="F35:F36"/>
    <mergeCell ref="G36:I36"/>
    <mergeCell ref="F37:F38"/>
    <mergeCell ref="G37:I37"/>
    <mergeCell ref="G38:I38"/>
    <mergeCell ref="J38:K38"/>
  </mergeCells>
  <printOptions/>
  <pageMargins left="0.76" right="0.17" top="0.62" bottom="0.54" header="0.5118110236220472" footer="0.41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/>
  <dimension ref="A1:J31"/>
  <sheetViews>
    <sheetView zoomScalePageLayoutView="0" workbookViewId="0" topLeftCell="A1">
      <selection activeCell="O22" sqref="O22"/>
    </sheetView>
  </sheetViews>
  <sheetFormatPr defaultColWidth="9.140625" defaultRowHeight="21.75"/>
  <cols>
    <col min="1" max="16384" width="9.140625" style="5" customWidth="1"/>
  </cols>
  <sheetData>
    <row r="1" spans="1:10" ht="23.25">
      <c r="A1" s="234" t="s">
        <v>62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2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21">
      <c r="A3" s="6"/>
      <c r="B3" s="6" t="s">
        <v>430</v>
      </c>
      <c r="C3" s="6"/>
      <c r="D3" s="6"/>
      <c r="E3" s="6"/>
      <c r="F3" s="6"/>
      <c r="G3" s="6"/>
      <c r="H3" s="6"/>
      <c r="I3" s="6"/>
      <c r="J3" s="6"/>
    </row>
    <row r="4" spans="1:10" ht="21">
      <c r="A4" s="6" t="s">
        <v>431</v>
      </c>
      <c r="B4" s="6"/>
      <c r="C4" s="6"/>
      <c r="D4" s="6"/>
      <c r="E4" s="6"/>
      <c r="F4" s="6"/>
      <c r="G4" s="6"/>
      <c r="H4" s="6"/>
      <c r="I4" s="6"/>
      <c r="J4" s="6"/>
    </row>
    <row r="5" spans="1:10" ht="21">
      <c r="A5" s="6" t="s">
        <v>431</v>
      </c>
      <c r="B5" s="6"/>
      <c r="C5" s="6"/>
      <c r="D5" s="6"/>
      <c r="E5" s="6"/>
      <c r="F5" s="6"/>
      <c r="G5" s="6"/>
      <c r="H5" s="6"/>
      <c r="I5" s="6"/>
      <c r="J5" s="6"/>
    </row>
    <row r="6" spans="1:10" ht="21">
      <c r="A6" s="6" t="s">
        <v>431</v>
      </c>
      <c r="B6" s="6"/>
      <c r="C6" s="6"/>
      <c r="D6" s="6"/>
      <c r="E6" s="6"/>
      <c r="F6" s="6"/>
      <c r="G6" s="6"/>
      <c r="H6" s="6"/>
      <c r="I6" s="6"/>
      <c r="J6" s="6"/>
    </row>
    <row r="7" spans="1:10" ht="21">
      <c r="A7" s="6" t="s">
        <v>431</v>
      </c>
      <c r="B7" s="6"/>
      <c r="C7" s="6"/>
      <c r="D7" s="6"/>
      <c r="E7" s="6"/>
      <c r="F7" s="6"/>
      <c r="G7" s="6"/>
      <c r="H7" s="6"/>
      <c r="I7" s="6"/>
      <c r="J7" s="6"/>
    </row>
    <row r="8" spans="1:10" ht="21">
      <c r="A8" s="6" t="s">
        <v>431</v>
      </c>
      <c r="B8" s="6"/>
      <c r="C8" s="6"/>
      <c r="D8" s="6"/>
      <c r="E8" s="6"/>
      <c r="F8" s="6"/>
      <c r="G8" s="6"/>
      <c r="H8" s="6"/>
      <c r="I8" s="6"/>
      <c r="J8" s="6"/>
    </row>
    <row r="9" spans="1:10" ht="21">
      <c r="A9" s="6" t="s">
        <v>431</v>
      </c>
      <c r="B9" s="6"/>
      <c r="C9" s="6"/>
      <c r="D9" s="6"/>
      <c r="E9" s="6"/>
      <c r="F9" s="6"/>
      <c r="G9" s="6"/>
      <c r="H9" s="6"/>
      <c r="I9" s="6"/>
      <c r="J9" s="6"/>
    </row>
    <row r="10" spans="1:10" ht="21">
      <c r="A10" s="6" t="s">
        <v>431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21">
      <c r="A11" s="6" t="s">
        <v>431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21">
      <c r="A12" s="6" t="s">
        <v>431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2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1.75" thickBot="1">
      <c r="A14" s="6"/>
      <c r="B14" s="6"/>
      <c r="C14" s="226"/>
      <c r="D14" s="226"/>
      <c r="E14" s="226"/>
      <c r="F14" s="226"/>
      <c r="G14" s="226"/>
      <c r="H14" s="6"/>
      <c r="I14" s="6"/>
      <c r="J14" s="6"/>
    </row>
    <row r="15" spans="1:10" ht="21.75" thickTop="1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21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21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21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2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21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21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21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21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21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21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2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2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2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2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21">
      <c r="A31" s="6"/>
      <c r="B31" s="6"/>
      <c r="C31" s="6"/>
      <c r="D31" s="6"/>
      <c r="E31" s="6"/>
      <c r="F31" s="6"/>
      <c r="G31" s="6"/>
      <c r="H31" s="6"/>
      <c r="I31" s="6"/>
      <c r="J31" s="6"/>
    </row>
  </sheetData>
  <sheetProtection/>
  <mergeCells count="1">
    <mergeCell ref="A1:J1"/>
  </mergeCells>
  <printOptions/>
  <pageMargins left="1.3" right="0.43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D46" sqref="D46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O28"/>
  <sheetViews>
    <sheetView zoomScalePageLayoutView="0" workbookViewId="0" topLeftCell="A1">
      <selection activeCell="G13" sqref="G13"/>
    </sheetView>
  </sheetViews>
  <sheetFormatPr defaultColWidth="9.140625" defaultRowHeight="21.75"/>
  <cols>
    <col min="1" max="1" width="5.57421875" style="0" customWidth="1"/>
    <col min="2" max="2" width="36.57421875" style="0" customWidth="1"/>
    <col min="3" max="3" width="11.28125" style="0" customWidth="1"/>
    <col min="4" max="4" width="10.00390625" style="0" customWidth="1"/>
    <col min="5" max="5" width="15.00390625" style="0" customWidth="1"/>
    <col min="6" max="6" width="14.57421875" style="0" customWidth="1"/>
    <col min="7" max="7" width="6.421875" style="0" customWidth="1"/>
    <col min="8" max="8" width="12.28125" style="0" customWidth="1"/>
    <col min="9" max="10" width="9.7109375" style="0" customWidth="1"/>
    <col min="11" max="11" width="9.57421875" style="0" customWidth="1"/>
    <col min="14" max="14" width="10.7109375" style="0" customWidth="1"/>
  </cols>
  <sheetData>
    <row r="1" spans="1:14" ht="28.5" customHeight="1">
      <c r="A1" s="249" t="s">
        <v>385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"/>
      <c r="M1" s="2"/>
      <c r="N1" s="2"/>
    </row>
    <row r="2" spans="1:11" ht="21.7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3.25">
      <c r="A3" s="6" t="s">
        <v>432</v>
      </c>
      <c r="B3" s="5"/>
      <c r="C3" s="5"/>
      <c r="D3" s="5"/>
      <c r="E3" s="5"/>
      <c r="F3" s="5"/>
      <c r="G3" s="5"/>
      <c r="H3" s="5"/>
      <c r="I3" s="251" t="s">
        <v>433</v>
      </c>
      <c r="J3" s="251"/>
      <c r="K3" s="251"/>
    </row>
    <row r="4" spans="1:11" ht="21.7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1.75">
      <c r="A5" s="8" t="s">
        <v>3</v>
      </c>
      <c r="B5" s="8" t="s">
        <v>107</v>
      </c>
      <c r="C5" s="8" t="s">
        <v>237</v>
      </c>
      <c r="D5" s="9" t="s">
        <v>239</v>
      </c>
      <c r="E5" s="8" t="s">
        <v>4</v>
      </c>
      <c r="F5" s="8" t="s">
        <v>266</v>
      </c>
      <c r="G5" s="248" t="s">
        <v>243</v>
      </c>
      <c r="H5" s="248"/>
      <c r="I5" s="248" t="s">
        <v>245</v>
      </c>
      <c r="J5" s="248"/>
      <c r="K5" s="8" t="s">
        <v>36</v>
      </c>
    </row>
    <row r="6" spans="1:11" ht="21.75">
      <c r="A6" s="10" t="s">
        <v>2</v>
      </c>
      <c r="B6" s="10"/>
      <c r="C6" s="10" t="s">
        <v>238</v>
      </c>
      <c r="D6" s="11" t="s">
        <v>240</v>
      </c>
      <c r="E6" s="10" t="s">
        <v>241</v>
      </c>
      <c r="F6" s="10" t="s">
        <v>242</v>
      </c>
      <c r="G6" s="10" t="s">
        <v>244</v>
      </c>
      <c r="H6" s="10" t="s">
        <v>246</v>
      </c>
      <c r="I6" s="10" t="s">
        <v>434</v>
      </c>
      <c r="J6" s="10" t="s">
        <v>435</v>
      </c>
      <c r="K6" s="10"/>
    </row>
    <row r="7" spans="1:15" ht="23.25">
      <c r="A7" s="140">
        <v>1</v>
      </c>
      <c r="B7" s="13" t="s">
        <v>335</v>
      </c>
      <c r="C7" s="141" t="s">
        <v>419</v>
      </c>
      <c r="D7" s="13"/>
      <c r="E7" s="142" t="s">
        <v>386</v>
      </c>
      <c r="F7" s="12" t="s">
        <v>336</v>
      </c>
      <c r="G7" s="12" t="s">
        <v>261</v>
      </c>
      <c r="H7" s="12" t="s">
        <v>261</v>
      </c>
      <c r="I7" s="12" t="s">
        <v>261</v>
      </c>
      <c r="J7" s="13"/>
      <c r="K7" s="13"/>
      <c r="N7" s="250" t="s">
        <v>433</v>
      </c>
      <c r="O7" s="250"/>
    </row>
    <row r="8" spans="1:11" ht="21.75">
      <c r="A8" s="144"/>
      <c r="B8" s="144" t="s">
        <v>347</v>
      </c>
      <c r="C8" s="145"/>
      <c r="D8" s="144"/>
      <c r="E8" s="144"/>
      <c r="F8" s="145" t="s">
        <v>337</v>
      </c>
      <c r="G8" s="144"/>
      <c r="H8" s="144"/>
      <c r="I8" s="144"/>
      <c r="J8" s="144"/>
      <c r="K8" s="144"/>
    </row>
    <row r="9" spans="1:11" ht="21.75">
      <c r="A9" s="144"/>
      <c r="B9" s="146" t="s">
        <v>344</v>
      </c>
      <c r="C9" s="145"/>
      <c r="D9" s="144"/>
      <c r="E9" s="144"/>
      <c r="F9" s="145"/>
      <c r="G9" s="144"/>
      <c r="H9" s="144"/>
      <c r="I9" s="144"/>
      <c r="J9" s="144"/>
      <c r="K9" s="144"/>
    </row>
    <row r="10" spans="1:11" ht="21.75">
      <c r="A10" s="144"/>
      <c r="B10" s="146" t="s">
        <v>345</v>
      </c>
      <c r="C10" s="145"/>
      <c r="D10" s="144"/>
      <c r="E10" s="144"/>
      <c r="F10" s="145"/>
      <c r="G10" s="144"/>
      <c r="H10" s="144"/>
      <c r="I10" s="144"/>
      <c r="J10" s="144"/>
      <c r="K10" s="144"/>
    </row>
    <row r="11" spans="1:11" ht="21.75">
      <c r="A11" s="144"/>
      <c r="B11" s="144" t="s">
        <v>300</v>
      </c>
      <c r="C11" s="145"/>
      <c r="D11" s="144"/>
      <c r="E11" s="144"/>
      <c r="F11" s="145"/>
      <c r="G11" s="144"/>
      <c r="H11" s="144"/>
      <c r="I11" s="144"/>
      <c r="J11" s="144"/>
      <c r="K11" s="144"/>
    </row>
    <row r="12" spans="1:11" ht="21.75">
      <c r="A12" s="144"/>
      <c r="B12" s="147" t="s">
        <v>22</v>
      </c>
      <c r="C12" s="144"/>
      <c r="D12" s="144"/>
      <c r="E12" s="144"/>
      <c r="F12" s="144"/>
      <c r="G12" s="144"/>
      <c r="H12" s="144"/>
      <c r="I12" s="144"/>
      <c r="J12" s="144"/>
      <c r="K12" s="144"/>
    </row>
    <row r="13" spans="1:11" ht="21.75">
      <c r="A13" s="144"/>
      <c r="B13" s="144" t="s">
        <v>338</v>
      </c>
      <c r="C13" s="144"/>
      <c r="D13" s="144"/>
      <c r="E13" s="148" t="str">
        <f>+E7</f>
        <v>๒๘,๘๒๙,๙๓๔.๙๔</v>
      </c>
      <c r="F13" s="144"/>
      <c r="G13" s="144"/>
      <c r="H13" s="144"/>
      <c r="I13" s="144"/>
      <c r="J13" s="144"/>
      <c r="K13" s="144"/>
    </row>
    <row r="14" spans="1:11" ht="21.75">
      <c r="A14" s="144"/>
      <c r="B14" s="144"/>
      <c r="C14" s="144"/>
      <c r="D14" s="144"/>
      <c r="E14" s="149"/>
      <c r="F14" s="144"/>
      <c r="G14" s="144"/>
      <c r="H14" s="144"/>
      <c r="I14" s="144"/>
      <c r="J14" s="144"/>
      <c r="K14" s="144"/>
    </row>
    <row r="15" spans="1:11" ht="21.75">
      <c r="A15" s="144"/>
      <c r="B15" s="144"/>
      <c r="C15" s="144"/>
      <c r="D15" s="144"/>
      <c r="E15" s="149"/>
      <c r="F15" s="144"/>
      <c r="G15" s="144"/>
      <c r="H15" s="144"/>
      <c r="I15" s="144"/>
      <c r="J15" s="144"/>
      <c r="K15" s="144"/>
    </row>
    <row r="16" spans="1:11" ht="21.75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</row>
    <row r="17" spans="1:11" ht="21.75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</row>
    <row r="18" spans="1:11" ht="21.7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</row>
    <row r="19" spans="1:11" ht="21.7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</row>
    <row r="20" spans="1:11" ht="21.75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</row>
    <row r="21" spans="1:11" ht="21.75">
      <c r="A21" s="14"/>
      <c r="B21" s="10" t="s">
        <v>174</v>
      </c>
      <c r="C21" s="15" t="str">
        <f>C7</f>
        <v>๑๓,๑๕๐</v>
      </c>
      <c r="D21" s="10"/>
      <c r="E21" s="143" t="str">
        <f>+E7</f>
        <v>๒๘,๘๒๙,๙๓๔.๙๔</v>
      </c>
      <c r="F21" s="14"/>
      <c r="G21" s="14"/>
      <c r="H21" s="14"/>
      <c r="I21" s="14"/>
      <c r="J21" s="14"/>
      <c r="K21" s="14"/>
    </row>
    <row r="22" spans="1:11" ht="21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21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21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21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21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21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21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</sheetData>
  <sheetProtection/>
  <mergeCells count="5">
    <mergeCell ref="G5:H5"/>
    <mergeCell ref="I5:J5"/>
    <mergeCell ref="A1:K1"/>
    <mergeCell ref="N7:O7"/>
    <mergeCell ref="I3:K3"/>
  </mergeCells>
  <printOptions/>
  <pageMargins left="0.49" right="0.3" top="1.31" bottom="1" header="0.67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K38"/>
  <sheetViews>
    <sheetView zoomScalePageLayoutView="0" workbookViewId="0" topLeftCell="A21">
      <selection activeCell="L34" sqref="L34"/>
    </sheetView>
  </sheetViews>
  <sheetFormatPr defaultColWidth="9.140625" defaultRowHeight="21.75"/>
  <cols>
    <col min="1" max="1" width="10.140625" style="5" customWidth="1"/>
    <col min="2" max="2" width="9.140625" style="5" customWidth="1"/>
    <col min="3" max="3" width="9.28125" style="5" customWidth="1"/>
    <col min="4" max="4" width="9.140625" style="5" customWidth="1"/>
    <col min="5" max="5" width="14.57421875" style="5" customWidth="1"/>
    <col min="6" max="6" width="8.7109375" style="5" customWidth="1"/>
    <col min="7" max="9" width="9.140625" style="5" customWidth="1"/>
    <col min="10" max="10" width="12.8515625" style="5" customWidth="1"/>
    <col min="11" max="11" width="7.00390625" style="5" customWidth="1"/>
    <col min="12" max="16384" width="9.140625" style="5" customWidth="1"/>
  </cols>
  <sheetData>
    <row r="1" spans="1:11" ht="21">
      <c r="A1" s="252" t="s">
        <v>441</v>
      </c>
      <c r="B1" s="253"/>
      <c r="C1" s="253"/>
      <c r="D1" s="253"/>
      <c r="E1" s="253"/>
      <c r="F1" s="253"/>
      <c r="G1" s="253"/>
      <c r="H1" s="253"/>
      <c r="I1" s="253"/>
      <c r="J1" s="253"/>
      <c r="K1" s="254"/>
    </row>
    <row r="2" spans="1:11" ht="18" customHeight="1">
      <c r="A2" s="167" t="s">
        <v>25</v>
      </c>
      <c r="B2" s="168" t="s">
        <v>432</v>
      </c>
      <c r="C2" s="168"/>
      <c r="D2" s="168"/>
      <c r="E2" s="168"/>
      <c r="F2" s="168"/>
      <c r="G2" s="168" t="s">
        <v>463</v>
      </c>
      <c r="H2" s="168" t="s">
        <v>464</v>
      </c>
      <c r="I2" s="168"/>
      <c r="J2" s="168" t="s">
        <v>442</v>
      </c>
      <c r="K2" s="169"/>
    </row>
    <row r="3" spans="1:11" ht="18" customHeight="1">
      <c r="A3" s="167" t="s">
        <v>107</v>
      </c>
      <c r="B3" s="168" t="s">
        <v>390</v>
      </c>
      <c r="C3" s="168"/>
      <c r="D3" s="168"/>
      <c r="E3" s="168"/>
      <c r="F3" s="168"/>
      <c r="G3" s="170"/>
      <c r="H3" s="255"/>
      <c r="I3" s="255"/>
      <c r="J3" s="168" t="str">
        <f>'บัญชีทะเบียนถ่ายโอน      '!B9</f>
        <v>ตำบลหัวดง</v>
      </c>
      <c r="K3" s="169"/>
    </row>
    <row r="4" spans="1:11" ht="18" customHeight="1">
      <c r="A4" s="167" t="str">
        <f>'บัญชีทะเบียนถ่ายโอน      '!B10</f>
        <v>อำเภอเก้าเลี้ยว</v>
      </c>
      <c r="B4" s="168"/>
      <c r="C4" s="168" t="str">
        <f>+'บัญชีทะเบียนถ่ายโอน      '!B11</f>
        <v>จังหวัดนครสวรรค์</v>
      </c>
      <c r="D4" s="168"/>
      <c r="E4" s="168" t="s">
        <v>387</v>
      </c>
      <c r="F4" s="168"/>
      <c r="G4" s="168"/>
      <c r="H4" s="168" t="s">
        <v>389</v>
      </c>
      <c r="I4" s="168"/>
      <c r="J4" s="168"/>
      <c r="K4" s="169"/>
    </row>
    <row r="5" spans="1:11" ht="18" customHeight="1">
      <c r="A5" s="167" t="s">
        <v>108</v>
      </c>
      <c r="B5" s="168" t="s">
        <v>388</v>
      </c>
      <c r="C5" s="168"/>
      <c r="D5" s="168"/>
      <c r="E5" s="168"/>
      <c r="F5" s="168"/>
      <c r="G5" s="168"/>
      <c r="H5" s="168"/>
      <c r="I5" s="168"/>
      <c r="J5" s="168"/>
      <c r="K5" s="169"/>
    </row>
    <row r="6" spans="1:11" ht="18" customHeight="1">
      <c r="A6" s="167" t="s">
        <v>254</v>
      </c>
      <c r="B6" s="168"/>
      <c r="C6" s="171" t="str">
        <f>+'บัญชีทะเบียนถ่ายโอน      '!C7</f>
        <v>๑๓,๑๕๐</v>
      </c>
      <c r="D6" s="172" t="s">
        <v>109</v>
      </c>
      <c r="E6" s="172"/>
      <c r="F6" s="172" t="s">
        <v>77</v>
      </c>
      <c r="G6" s="173" t="s">
        <v>157</v>
      </c>
      <c r="H6" s="172" t="s">
        <v>110</v>
      </c>
      <c r="I6" s="172" t="s">
        <v>111</v>
      </c>
      <c r="J6" s="171">
        <v>0</v>
      </c>
      <c r="K6" s="174" t="s">
        <v>112</v>
      </c>
    </row>
    <row r="7" spans="1:11" ht="11.25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35"/>
    </row>
    <row r="8" spans="1:11" ht="19.5" customHeight="1">
      <c r="A8" s="36" t="s">
        <v>113</v>
      </c>
      <c r="B8" s="175"/>
      <c r="C8" s="175"/>
      <c r="D8" s="175" t="s">
        <v>114</v>
      </c>
      <c r="E8" s="175"/>
      <c r="F8" s="175"/>
      <c r="G8" s="175" t="s">
        <v>121</v>
      </c>
      <c r="H8" s="175"/>
      <c r="I8" s="175"/>
      <c r="J8" s="176" t="s">
        <v>127</v>
      </c>
      <c r="K8" s="177"/>
    </row>
    <row r="9" spans="1:11" ht="19.5" customHeight="1">
      <c r="A9" s="151"/>
      <c r="B9" s="18"/>
      <c r="C9" s="18"/>
      <c r="D9" s="18" t="s">
        <v>115</v>
      </c>
      <c r="E9" s="18"/>
      <c r="F9" s="18"/>
      <c r="G9" s="18" t="s">
        <v>122</v>
      </c>
      <c r="H9" s="18"/>
      <c r="I9" s="18"/>
      <c r="J9" s="18" t="s">
        <v>128</v>
      </c>
      <c r="K9" s="20"/>
    </row>
    <row r="10" spans="1:11" ht="19.5" customHeight="1">
      <c r="A10" s="151"/>
      <c r="B10" s="18"/>
      <c r="C10" s="18"/>
      <c r="D10" s="18" t="s">
        <v>116</v>
      </c>
      <c r="E10" s="18"/>
      <c r="F10" s="18"/>
      <c r="G10" s="18" t="s">
        <v>123</v>
      </c>
      <c r="H10" s="18"/>
      <c r="I10" s="18"/>
      <c r="J10" s="18" t="s">
        <v>235</v>
      </c>
      <c r="K10" s="20"/>
    </row>
    <row r="11" spans="1:11" ht="19.5" customHeight="1">
      <c r="A11" s="152" t="s">
        <v>132</v>
      </c>
      <c r="B11" s="18"/>
      <c r="C11" s="18"/>
      <c r="D11" s="18" t="s">
        <v>117</v>
      </c>
      <c r="E11" s="18"/>
      <c r="F11" s="18"/>
      <c r="G11" s="18" t="s">
        <v>124</v>
      </c>
      <c r="H11" s="18"/>
      <c r="I11" s="18"/>
      <c r="J11" s="18" t="s">
        <v>235</v>
      </c>
      <c r="K11" s="20"/>
    </row>
    <row r="12" spans="1:11" ht="19.5" customHeight="1">
      <c r="A12" s="152" t="s">
        <v>133</v>
      </c>
      <c r="B12" s="18"/>
      <c r="C12" s="18"/>
      <c r="D12" s="18" t="s">
        <v>118</v>
      </c>
      <c r="E12" s="18"/>
      <c r="F12" s="18"/>
      <c r="G12" s="18" t="s">
        <v>125</v>
      </c>
      <c r="H12" s="18"/>
      <c r="I12" s="18"/>
      <c r="J12" s="18" t="s">
        <v>129</v>
      </c>
      <c r="K12" s="20"/>
    </row>
    <row r="13" spans="1:11" ht="19.5" customHeight="1">
      <c r="A13" s="152"/>
      <c r="B13" s="18"/>
      <c r="C13" s="18"/>
      <c r="D13" s="18" t="s">
        <v>119</v>
      </c>
      <c r="E13" s="18"/>
      <c r="F13" s="18"/>
      <c r="G13" s="18" t="s">
        <v>141</v>
      </c>
      <c r="H13" s="18"/>
      <c r="I13" s="18"/>
      <c r="J13" s="18" t="s">
        <v>177</v>
      </c>
      <c r="K13" s="20"/>
    </row>
    <row r="14" spans="1:11" ht="19.5" customHeight="1">
      <c r="A14" s="152" t="s">
        <v>255</v>
      </c>
      <c r="B14" s="18"/>
      <c r="C14" s="18"/>
      <c r="D14" s="18" t="s">
        <v>120</v>
      </c>
      <c r="E14" s="18"/>
      <c r="F14" s="18"/>
      <c r="G14" s="18" t="s">
        <v>126</v>
      </c>
      <c r="H14" s="18"/>
      <c r="I14" s="18"/>
      <c r="J14" s="18" t="s">
        <v>130</v>
      </c>
      <c r="K14" s="20"/>
    </row>
    <row r="15" spans="1:11" ht="19.5" customHeight="1">
      <c r="A15" s="152"/>
      <c r="B15" s="18"/>
      <c r="C15" s="18"/>
      <c r="D15" s="18" t="s">
        <v>141</v>
      </c>
      <c r="E15" s="18"/>
      <c r="F15" s="18"/>
      <c r="G15" s="18" t="s">
        <v>141</v>
      </c>
      <c r="H15" s="18"/>
      <c r="I15" s="18"/>
      <c r="J15" s="18" t="s">
        <v>141</v>
      </c>
      <c r="K15" s="20"/>
    </row>
    <row r="16" spans="1:11" ht="19.5" customHeight="1">
      <c r="A16" s="152" t="s">
        <v>134</v>
      </c>
      <c r="B16" s="18"/>
      <c r="C16" s="18"/>
      <c r="D16" s="18" t="s">
        <v>141</v>
      </c>
      <c r="E16" s="18"/>
      <c r="F16" s="18"/>
      <c r="G16" s="18" t="s">
        <v>141</v>
      </c>
      <c r="H16" s="18"/>
      <c r="I16" s="18"/>
      <c r="J16" s="18" t="s">
        <v>141</v>
      </c>
      <c r="K16" s="20"/>
    </row>
    <row r="17" spans="1:11" ht="19.5" customHeight="1">
      <c r="A17" s="152"/>
      <c r="B17" s="18"/>
      <c r="C17" s="18"/>
      <c r="D17" s="18" t="s">
        <v>141</v>
      </c>
      <c r="E17" s="18"/>
      <c r="F17" s="18"/>
      <c r="G17" s="18" t="s">
        <v>141</v>
      </c>
      <c r="H17" s="18"/>
      <c r="I17" s="18"/>
      <c r="J17" s="18" t="s">
        <v>141</v>
      </c>
      <c r="K17" s="20"/>
    </row>
    <row r="18" spans="1:11" ht="19.5" customHeight="1">
      <c r="A18" s="152" t="s">
        <v>131</v>
      </c>
      <c r="B18" s="18"/>
      <c r="C18" s="18"/>
      <c r="D18" s="18" t="s">
        <v>135</v>
      </c>
      <c r="E18" s="18"/>
      <c r="F18" s="18" t="s">
        <v>136</v>
      </c>
      <c r="G18" s="18" t="s">
        <v>137</v>
      </c>
      <c r="H18" s="18" t="s">
        <v>138</v>
      </c>
      <c r="I18" s="18" t="s">
        <v>139</v>
      </c>
      <c r="J18" s="18"/>
      <c r="K18" s="20"/>
    </row>
    <row r="19" spans="1:11" ht="19.5" customHeight="1">
      <c r="A19" s="151"/>
      <c r="B19" s="18"/>
      <c r="C19" s="153" t="s">
        <v>140</v>
      </c>
      <c r="D19" s="18"/>
      <c r="E19" s="18"/>
      <c r="F19" s="18"/>
      <c r="G19" s="18"/>
      <c r="H19" s="18"/>
      <c r="I19" s="18"/>
      <c r="J19" s="18"/>
      <c r="K19" s="20"/>
    </row>
    <row r="20" spans="1:11" ht="19.5" customHeight="1">
      <c r="A20" s="151"/>
      <c r="B20" s="18"/>
      <c r="C20" s="153"/>
      <c r="D20" s="18"/>
      <c r="E20" s="18"/>
      <c r="F20" s="18"/>
      <c r="G20" s="18"/>
      <c r="H20" s="18"/>
      <c r="I20" s="18"/>
      <c r="J20" s="18"/>
      <c r="K20" s="20"/>
    </row>
    <row r="21" spans="1:11" ht="19.5" customHeight="1">
      <c r="A21" s="257" t="s">
        <v>308</v>
      </c>
      <c r="B21" s="256"/>
      <c r="C21" s="256"/>
      <c r="D21" s="256"/>
      <c r="E21" s="256"/>
      <c r="F21" s="155"/>
      <c r="G21" s="256" t="s">
        <v>340</v>
      </c>
      <c r="H21" s="256"/>
      <c r="I21" s="256"/>
      <c r="J21" s="256"/>
      <c r="K21" s="20"/>
    </row>
    <row r="22" spans="1:11" ht="19.5" customHeight="1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6"/>
    </row>
    <row r="23" spans="1:11" ht="22.5" customHeight="1">
      <c r="A23" s="79" t="s">
        <v>296</v>
      </c>
      <c r="B23" s="77"/>
      <c r="C23" s="77"/>
      <c r="D23" s="77"/>
      <c r="E23" s="77"/>
      <c r="F23" s="77"/>
      <c r="G23" s="27" t="s">
        <v>445</v>
      </c>
      <c r="H23" s="77"/>
      <c r="I23" s="77"/>
      <c r="J23" s="77"/>
      <c r="K23" s="156"/>
    </row>
    <row r="24" spans="1:11" ht="22.5" customHeight="1">
      <c r="A24" s="240" t="s">
        <v>443</v>
      </c>
      <c r="B24" s="241"/>
      <c r="C24" s="241"/>
      <c r="D24" s="241"/>
      <c r="E24" s="77"/>
      <c r="F24" s="77"/>
      <c r="G24" s="92" t="s">
        <v>451</v>
      </c>
      <c r="H24" s="92"/>
      <c r="I24" s="92"/>
      <c r="J24" s="77"/>
      <c r="K24" s="158"/>
    </row>
    <row r="25" spans="1:11" ht="22.5" customHeight="1">
      <c r="A25" s="245" t="s">
        <v>457</v>
      </c>
      <c r="B25" s="246"/>
      <c r="C25" s="246"/>
      <c r="D25" s="246"/>
      <c r="E25" s="159"/>
      <c r="F25" s="77"/>
      <c r="G25" s="239" t="s">
        <v>341</v>
      </c>
      <c r="H25" s="239"/>
      <c r="I25" s="239"/>
      <c r="J25" s="159"/>
      <c r="K25" s="158"/>
    </row>
    <row r="26" spans="1:11" ht="22.5" customHeight="1">
      <c r="A26" s="245"/>
      <c r="B26" s="246"/>
      <c r="C26" s="246"/>
      <c r="D26" s="246"/>
      <c r="E26" s="159"/>
      <c r="F26" s="77"/>
      <c r="G26" s="178"/>
      <c r="H26" s="178"/>
      <c r="I26" s="178"/>
      <c r="J26" s="178"/>
      <c r="K26" s="158"/>
    </row>
    <row r="27" spans="1:11" ht="22.5" customHeight="1">
      <c r="A27" s="79" t="s">
        <v>297</v>
      </c>
      <c r="B27" s="77"/>
      <c r="C27" s="77"/>
      <c r="D27" s="161"/>
      <c r="E27" s="159"/>
      <c r="F27" s="77"/>
      <c r="G27" s="77" t="s">
        <v>448</v>
      </c>
      <c r="H27" s="77"/>
      <c r="I27" s="77"/>
      <c r="J27" s="178"/>
      <c r="K27" s="158"/>
    </row>
    <row r="28" spans="1:11" ht="22.5" customHeight="1">
      <c r="A28" s="162" t="s">
        <v>444</v>
      </c>
      <c r="B28" s="92"/>
      <c r="C28" s="92"/>
      <c r="D28" s="159"/>
      <c r="E28" s="159"/>
      <c r="F28" s="77"/>
      <c r="G28" s="92" t="s">
        <v>446</v>
      </c>
      <c r="H28" s="92"/>
      <c r="I28" s="92"/>
      <c r="J28" s="178"/>
      <c r="K28" s="158"/>
    </row>
    <row r="29" spans="1:11" ht="22.5" customHeight="1">
      <c r="A29" s="238" t="s">
        <v>460</v>
      </c>
      <c r="B29" s="239"/>
      <c r="C29" s="239"/>
      <c r="D29" s="159"/>
      <c r="E29" s="159"/>
      <c r="F29" s="77"/>
      <c r="G29" s="239" t="s">
        <v>447</v>
      </c>
      <c r="H29" s="239"/>
      <c r="I29" s="239"/>
      <c r="J29" s="178"/>
      <c r="K29" s="158"/>
    </row>
    <row r="30" spans="1:11" ht="22.5" customHeight="1">
      <c r="A30" s="160"/>
      <c r="B30" s="159"/>
      <c r="C30" s="159"/>
      <c r="D30" s="159"/>
      <c r="E30" s="159"/>
      <c r="F30" s="77"/>
      <c r="G30" s="77"/>
      <c r="H30" s="77"/>
      <c r="I30" s="77"/>
      <c r="J30" s="159"/>
      <c r="K30" s="158"/>
    </row>
    <row r="31" spans="1:11" ht="22.5" customHeight="1">
      <c r="A31" s="79" t="s">
        <v>297</v>
      </c>
      <c r="B31" s="77"/>
      <c r="C31" s="77"/>
      <c r="D31" s="159"/>
      <c r="E31" s="159"/>
      <c r="F31" s="77"/>
      <c r="G31" s="77" t="s">
        <v>448</v>
      </c>
      <c r="H31" s="77"/>
      <c r="I31" s="77"/>
      <c r="J31" s="159"/>
      <c r="K31" s="158"/>
    </row>
    <row r="32" spans="1:11" ht="22.5" customHeight="1">
      <c r="A32" s="163" t="s">
        <v>384</v>
      </c>
      <c r="B32" s="92"/>
      <c r="C32" s="92"/>
      <c r="D32" s="159"/>
      <c r="E32" s="159"/>
      <c r="F32" s="77"/>
      <c r="G32" s="92" t="s">
        <v>449</v>
      </c>
      <c r="H32" s="92"/>
      <c r="I32" s="92"/>
      <c r="J32" s="159"/>
      <c r="K32" s="158"/>
    </row>
    <row r="33" spans="1:11" ht="22.5" customHeight="1">
      <c r="A33" s="238" t="s">
        <v>459</v>
      </c>
      <c r="B33" s="239"/>
      <c r="C33" s="239"/>
      <c r="D33" s="161"/>
      <c r="E33" s="159"/>
      <c r="F33" s="77"/>
      <c r="G33" s="241" t="s">
        <v>450</v>
      </c>
      <c r="H33" s="241"/>
      <c r="I33" s="241"/>
      <c r="J33" s="241"/>
      <c r="K33" s="158"/>
    </row>
    <row r="34" spans="1:11" ht="22.5" customHeight="1">
      <c r="A34" s="160"/>
      <c r="B34" s="159"/>
      <c r="C34" s="159"/>
      <c r="D34" s="159"/>
      <c r="E34" s="159"/>
      <c r="F34" s="159"/>
      <c r="G34" s="159"/>
      <c r="H34" s="159"/>
      <c r="I34" s="159"/>
      <c r="J34" s="159"/>
      <c r="K34" s="158"/>
    </row>
    <row r="35" spans="1:11" ht="22.5" customHeight="1">
      <c r="A35" s="164"/>
      <c r="B35" s="165"/>
      <c r="C35" s="165"/>
      <c r="D35" s="166"/>
      <c r="E35" s="159"/>
      <c r="F35" s="159"/>
      <c r="G35" s="165"/>
      <c r="H35" s="165"/>
      <c r="I35" s="165"/>
      <c r="J35" s="166"/>
      <c r="K35" s="158"/>
    </row>
    <row r="36" spans="1:11" ht="19.5" customHeight="1">
      <c r="A36" s="240"/>
      <c r="B36" s="241"/>
      <c r="C36" s="241"/>
      <c r="D36" s="241"/>
      <c r="E36" s="159"/>
      <c r="F36" s="159"/>
      <c r="G36" s="92"/>
      <c r="H36" s="92"/>
      <c r="I36" s="92"/>
      <c r="J36" s="159"/>
      <c r="K36" s="29"/>
    </row>
    <row r="37" spans="1:11" ht="19.5" customHeight="1">
      <c r="A37" s="245"/>
      <c r="B37" s="246"/>
      <c r="C37" s="246"/>
      <c r="D37" s="246"/>
      <c r="E37" s="159"/>
      <c r="F37" s="159"/>
      <c r="G37" s="239"/>
      <c r="H37" s="239"/>
      <c r="I37" s="239"/>
      <c r="J37" s="159"/>
      <c r="K37" s="29"/>
    </row>
    <row r="38" spans="1:11" ht="19.5" customHeight="1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35"/>
    </row>
    <row r="39" ht="19.5" customHeight="1"/>
    <row r="40" ht="19.5" customHeight="1"/>
    <row r="41" ht="19.5" customHeight="1"/>
    <row r="42" ht="19.5" customHeight="1"/>
    <row r="43" ht="18" customHeight="1"/>
    <row r="44" ht="18" customHeight="1"/>
  </sheetData>
  <sheetProtection/>
  <mergeCells count="15">
    <mergeCell ref="G37:I37"/>
    <mergeCell ref="A33:C33"/>
    <mergeCell ref="A25:D25"/>
    <mergeCell ref="A37:D37"/>
    <mergeCell ref="A1:K1"/>
    <mergeCell ref="H3:I3"/>
    <mergeCell ref="G21:J21"/>
    <mergeCell ref="G25:I25"/>
    <mergeCell ref="A21:E21"/>
    <mergeCell ref="A36:D36"/>
    <mergeCell ref="G29:I29"/>
    <mergeCell ref="A29:C29"/>
    <mergeCell ref="A24:D24"/>
    <mergeCell ref="A26:D26"/>
    <mergeCell ref="G33:J33"/>
  </mergeCells>
  <printOptions/>
  <pageMargins left="0.43" right="0.16" top="0.53" bottom="0.27" header="0.35" footer="0.2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V40"/>
  <sheetViews>
    <sheetView zoomScalePageLayoutView="0" workbookViewId="0" topLeftCell="A71">
      <selection activeCell="J34" sqref="J34:K34"/>
    </sheetView>
  </sheetViews>
  <sheetFormatPr defaultColWidth="9.140625" defaultRowHeight="21.75"/>
  <cols>
    <col min="1" max="5" width="9.140625" style="5" customWidth="1"/>
    <col min="6" max="6" width="8.140625" style="5" customWidth="1"/>
    <col min="7" max="8" width="9.140625" style="5" customWidth="1"/>
    <col min="9" max="9" width="8.7109375" style="5" customWidth="1"/>
    <col min="10" max="10" width="8.8515625" style="5" customWidth="1"/>
    <col min="11" max="11" width="11.8515625" style="5" customWidth="1"/>
    <col min="12" max="16384" width="9.140625" style="5" customWidth="1"/>
  </cols>
  <sheetData>
    <row r="1" spans="1:11" ht="21">
      <c r="A1" s="5" t="s">
        <v>0</v>
      </c>
      <c r="I1" s="273" t="s">
        <v>342</v>
      </c>
      <c r="J1" s="273"/>
      <c r="K1" s="273"/>
    </row>
    <row r="2" ht="18.75">
      <c r="A2" s="5" t="s">
        <v>9</v>
      </c>
    </row>
    <row r="5" spans="9:11" ht="12" customHeight="1">
      <c r="I5" s="237"/>
      <c r="J5" s="237"/>
      <c r="K5" s="16"/>
    </row>
    <row r="6" spans="1:22" ht="23.25">
      <c r="A6" s="283" t="s">
        <v>8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11" ht="18.75">
      <c r="A7" s="18" t="str">
        <f>'บัญชีทะเบียนถ่ายโอน      '!B7</f>
        <v>โครงการ งานก่อสร้างฝายชั่วคราวกั้นแม่น้ำปิง</v>
      </c>
      <c r="B7" s="19"/>
      <c r="C7" s="18"/>
      <c r="D7" s="18"/>
      <c r="E7" s="20"/>
      <c r="F7" s="21"/>
      <c r="G7" s="22" t="s">
        <v>1</v>
      </c>
      <c r="H7" s="22"/>
      <c r="I7" s="22"/>
      <c r="J7" s="22"/>
      <c r="K7" s="22"/>
    </row>
    <row r="8" spans="1:11" ht="18" customHeight="1">
      <c r="A8" s="18" t="str">
        <f>+'บัญชีทะเบียนถ่ายโอน      '!B8</f>
        <v>(หัวงานที่ ๒)</v>
      </c>
      <c r="B8" s="18"/>
      <c r="C8" s="18" t="str">
        <f>+'บัญชีทะเบียนถ่ายโอน      '!B9</f>
        <v>ตำบลหัวดง</v>
      </c>
      <c r="D8" s="18"/>
      <c r="E8" s="20"/>
      <c r="F8" s="21"/>
      <c r="G8" s="282" t="s">
        <v>343</v>
      </c>
      <c r="H8" s="282"/>
      <c r="I8" s="282"/>
      <c r="J8" s="282"/>
      <c r="K8" s="282"/>
    </row>
    <row r="9" spans="1:11" ht="18.75">
      <c r="A9" s="274" t="str">
        <f>+'บัญชีทะเบียนถ่ายโอน      '!B10</f>
        <v>อำเภอเก้าเลี้ยว</v>
      </c>
      <c r="B9" s="274"/>
      <c r="C9" s="23" t="s">
        <v>300</v>
      </c>
      <c r="D9" s="23"/>
      <c r="E9" s="24"/>
      <c r="F9" s="25"/>
      <c r="G9" s="26" t="s">
        <v>10</v>
      </c>
      <c r="H9" s="26"/>
      <c r="I9" s="26"/>
      <c r="J9" s="26"/>
      <c r="K9" s="26"/>
    </row>
    <row r="10" spans="1:11" ht="10.5" customHeight="1">
      <c r="A10" s="27"/>
      <c r="B10" s="27"/>
      <c r="C10" s="27"/>
      <c r="D10" s="27"/>
      <c r="E10" s="27"/>
      <c r="F10" s="28"/>
      <c r="G10" s="27"/>
      <c r="H10" s="27"/>
      <c r="I10" s="27"/>
      <c r="J10" s="27"/>
      <c r="K10" s="29"/>
    </row>
    <row r="11" spans="6:11" ht="16.5" customHeight="1">
      <c r="F11" s="275" t="s">
        <v>11</v>
      </c>
      <c r="G11" s="276" t="s">
        <v>12</v>
      </c>
      <c r="H11" s="277"/>
      <c r="I11" s="277"/>
      <c r="J11" s="278"/>
      <c r="K11" s="275" t="s">
        <v>13</v>
      </c>
    </row>
    <row r="12" spans="6:11" ht="16.5" customHeight="1">
      <c r="F12" s="272"/>
      <c r="G12" s="279"/>
      <c r="H12" s="280"/>
      <c r="I12" s="280"/>
      <c r="J12" s="281"/>
      <c r="K12" s="272"/>
    </row>
    <row r="13" spans="6:11" ht="16.5" customHeight="1">
      <c r="F13" s="271">
        <v>1</v>
      </c>
      <c r="G13" s="265" t="s">
        <v>18</v>
      </c>
      <c r="H13" s="266"/>
      <c r="I13" s="266"/>
      <c r="J13" s="267"/>
      <c r="K13" s="30"/>
    </row>
    <row r="14" spans="6:11" ht="16.5" customHeight="1">
      <c r="F14" s="272"/>
      <c r="G14" s="268"/>
      <c r="H14" s="269"/>
      <c r="I14" s="269"/>
      <c r="J14" s="270"/>
      <c r="K14" s="10"/>
    </row>
    <row r="15" spans="1:11" ht="16.5" customHeight="1">
      <c r="A15" s="31"/>
      <c r="B15" s="284" t="s">
        <v>17</v>
      </c>
      <c r="C15" s="284"/>
      <c r="D15" s="284"/>
      <c r="F15" s="32"/>
      <c r="G15" s="33"/>
      <c r="H15" s="22"/>
      <c r="I15" s="22"/>
      <c r="J15" s="34"/>
      <c r="K15" s="29"/>
    </row>
    <row r="16" spans="2:11" ht="16.5" customHeight="1">
      <c r="B16" s="284"/>
      <c r="C16" s="284"/>
      <c r="D16" s="284"/>
      <c r="F16" s="14"/>
      <c r="G16" s="25"/>
      <c r="H16" s="26"/>
      <c r="I16" s="26"/>
      <c r="J16" s="35"/>
      <c r="K16" s="14"/>
    </row>
    <row r="17" spans="6:11" ht="16.5" customHeight="1">
      <c r="F17" s="32"/>
      <c r="G17" s="33"/>
      <c r="H17" s="22"/>
      <c r="I17" s="22"/>
      <c r="J17" s="34"/>
      <c r="K17" s="29"/>
    </row>
    <row r="18" spans="1:11" ht="21.75" customHeight="1">
      <c r="A18" s="258" t="s">
        <v>18</v>
      </c>
      <c r="B18" s="258"/>
      <c r="C18" s="258"/>
      <c r="D18" s="258"/>
      <c r="E18" s="259"/>
      <c r="F18" s="14"/>
      <c r="G18" s="25"/>
      <c r="H18" s="26"/>
      <c r="I18" s="26"/>
      <c r="J18" s="35"/>
      <c r="K18" s="14"/>
    </row>
    <row r="19" spans="6:11" ht="16.5" customHeight="1">
      <c r="F19" s="32"/>
      <c r="G19" s="33"/>
      <c r="H19" s="22"/>
      <c r="I19" s="22"/>
      <c r="J19" s="34"/>
      <c r="K19" s="29"/>
    </row>
    <row r="20" spans="6:11" ht="16.5" customHeight="1">
      <c r="F20" s="14"/>
      <c r="G20" s="25"/>
      <c r="H20" s="26"/>
      <c r="I20" s="26"/>
      <c r="J20" s="35"/>
      <c r="K20" s="14"/>
    </row>
    <row r="21" spans="6:11" ht="16.5" customHeight="1">
      <c r="F21" s="32"/>
      <c r="G21" s="33"/>
      <c r="H21" s="22"/>
      <c r="I21" s="22"/>
      <c r="J21" s="34"/>
      <c r="K21" s="29"/>
    </row>
    <row r="22" spans="6:11" ht="16.5" customHeight="1">
      <c r="F22" s="14"/>
      <c r="G22" s="25"/>
      <c r="H22" s="26"/>
      <c r="I22" s="26"/>
      <c r="J22" s="35"/>
      <c r="K22" s="14"/>
    </row>
    <row r="23" spans="6:11" ht="16.5" customHeight="1">
      <c r="F23" s="32"/>
      <c r="G23" s="33"/>
      <c r="H23" s="22"/>
      <c r="I23" s="22"/>
      <c r="J23" s="34"/>
      <c r="K23" s="29"/>
    </row>
    <row r="24" spans="6:11" ht="16.5" customHeight="1">
      <c r="F24" s="14"/>
      <c r="G24" s="25"/>
      <c r="H24" s="26"/>
      <c r="I24" s="26"/>
      <c r="J24" s="35"/>
      <c r="K24" s="14"/>
    </row>
    <row r="25" spans="6:11" ht="16.5" customHeight="1">
      <c r="F25" s="32"/>
      <c r="G25" s="33"/>
      <c r="H25" s="22"/>
      <c r="I25" s="22"/>
      <c r="J25" s="34"/>
      <c r="K25" s="29"/>
    </row>
    <row r="26" spans="6:11" ht="16.5" customHeight="1">
      <c r="F26" s="14"/>
      <c r="G26" s="25"/>
      <c r="H26" s="26"/>
      <c r="I26" s="26"/>
      <c r="J26" s="35"/>
      <c r="K26" s="14"/>
    </row>
    <row r="27" spans="6:11" ht="16.5" customHeight="1">
      <c r="F27" s="13"/>
      <c r="G27" s="21"/>
      <c r="H27" s="27"/>
      <c r="I27" s="27"/>
      <c r="J27" s="29"/>
      <c r="K27" s="29"/>
    </row>
    <row r="28" spans="6:11" ht="16.5" customHeight="1">
      <c r="F28" s="13"/>
      <c r="G28" s="21"/>
      <c r="H28" s="27"/>
      <c r="I28" s="27"/>
      <c r="J28" s="29"/>
      <c r="K28" s="14"/>
    </row>
    <row r="29" spans="6:11" ht="16.5" customHeight="1">
      <c r="F29" s="32"/>
      <c r="G29" s="33"/>
      <c r="H29" s="22"/>
      <c r="I29" s="22"/>
      <c r="J29" s="34"/>
      <c r="K29" s="29"/>
    </row>
    <row r="30" spans="6:11" ht="16.5" customHeight="1">
      <c r="F30" s="14"/>
      <c r="G30" s="25"/>
      <c r="H30" s="26"/>
      <c r="I30" s="26"/>
      <c r="J30" s="35"/>
      <c r="K30" s="14"/>
    </row>
    <row r="31" spans="6:11" ht="16.5" customHeight="1">
      <c r="F31" s="32"/>
      <c r="G31" s="33"/>
      <c r="H31" s="22"/>
      <c r="I31" s="22"/>
      <c r="J31" s="34"/>
      <c r="K31" s="29"/>
    </row>
    <row r="32" spans="6:11" ht="16.5" customHeight="1">
      <c r="F32" s="14"/>
      <c r="G32" s="25"/>
      <c r="H32" s="26"/>
      <c r="I32" s="26"/>
      <c r="J32" s="35"/>
      <c r="K32" s="14"/>
    </row>
    <row r="33" spans="6:11" ht="22.5" customHeight="1">
      <c r="F33" s="285" t="s">
        <v>40</v>
      </c>
      <c r="G33" s="262" t="s">
        <v>15</v>
      </c>
      <c r="H33" s="263"/>
      <c r="I33" s="264"/>
      <c r="J33" s="260" t="s">
        <v>456</v>
      </c>
      <c r="K33" s="261"/>
    </row>
    <row r="34" spans="6:11" ht="22.5" customHeight="1">
      <c r="F34" s="286"/>
      <c r="G34" s="262" t="s">
        <v>346</v>
      </c>
      <c r="H34" s="263"/>
      <c r="I34" s="264"/>
      <c r="J34" s="260" t="s">
        <v>458</v>
      </c>
      <c r="K34" s="261"/>
    </row>
    <row r="35" spans="6:11" ht="22.5" customHeight="1">
      <c r="F35" s="285" t="s">
        <v>7</v>
      </c>
      <c r="G35" s="262" t="s">
        <v>16</v>
      </c>
      <c r="H35" s="263"/>
      <c r="I35" s="264"/>
      <c r="J35" s="260" t="s">
        <v>452</v>
      </c>
      <c r="K35" s="261"/>
    </row>
    <row r="36" spans="6:11" ht="22.5" customHeight="1">
      <c r="F36" s="286"/>
      <c r="G36" s="262" t="s">
        <v>453</v>
      </c>
      <c r="H36" s="263"/>
      <c r="I36" s="264"/>
      <c r="J36" s="260"/>
      <c r="K36" s="261"/>
    </row>
    <row r="37" spans="6:11" ht="22.5" customHeight="1">
      <c r="F37" s="287" t="s">
        <v>14</v>
      </c>
      <c r="G37" s="262" t="s">
        <v>16</v>
      </c>
      <c r="H37" s="263"/>
      <c r="I37" s="264"/>
      <c r="J37" s="262" t="s">
        <v>455</v>
      </c>
      <c r="K37" s="264"/>
    </row>
    <row r="38" spans="6:11" ht="22.5" customHeight="1">
      <c r="F38" s="286"/>
      <c r="G38" s="262" t="s">
        <v>454</v>
      </c>
      <c r="H38" s="263"/>
      <c r="I38" s="264"/>
      <c r="J38" s="260"/>
      <c r="K38" s="261"/>
    </row>
    <row r="39" spans="1:11" ht="18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1" ht="18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</row>
  </sheetData>
  <sheetProtection/>
  <mergeCells count="27">
    <mergeCell ref="A6:K6"/>
    <mergeCell ref="G37:I37"/>
    <mergeCell ref="G38:I38"/>
    <mergeCell ref="B15:D16"/>
    <mergeCell ref="F33:F34"/>
    <mergeCell ref="F35:F36"/>
    <mergeCell ref="F37:F38"/>
    <mergeCell ref="G33:I33"/>
    <mergeCell ref="G34:I34"/>
    <mergeCell ref="G36:I36"/>
    <mergeCell ref="G13:J14"/>
    <mergeCell ref="J36:K36"/>
    <mergeCell ref="F13:F14"/>
    <mergeCell ref="I1:K1"/>
    <mergeCell ref="A9:B9"/>
    <mergeCell ref="K11:K12"/>
    <mergeCell ref="G11:J12"/>
    <mergeCell ref="I5:J5"/>
    <mergeCell ref="F11:F12"/>
    <mergeCell ref="G8:K8"/>
    <mergeCell ref="A18:E18"/>
    <mergeCell ref="J38:K38"/>
    <mergeCell ref="J33:K33"/>
    <mergeCell ref="J35:K35"/>
    <mergeCell ref="J34:K34"/>
    <mergeCell ref="G35:I35"/>
    <mergeCell ref="J37:K37"/>
  </mergeCells>
  <printOptions/>
  <pageMargins left="0.76" right="0.39" top="0.62" bottom="0.54" header="0.5118110236220472" footer="0.41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13"/>
  <dimension ref="A1:L36"/>
  <sheetViews>
    <sheetView tabSelected="1" zoomScalePageLayoutView="0" workbookViewId="0" topLeftCell="A1">
      <selection activeCell="D38" sqref="D38"/>
    </sheetView>
  </sheetViews>
  <sheetFormatPr defaultColWidth="9.140625" defaultRowHeight="21.75"/>
  <cols>
    <col min="1" max="1" width="4.140625" style="5" customWidth="1"/>
    <col min="2" max="2" width="37.00390625" style="5" customWidth="1"/>
    <col min="3" max="3" width="6.421875" style="5" customWidth="1"/>
    <col min="4" max="4" width="5.8515625" style="5" customWidth="1"/>
    <col min="5" max="5" width="6.421875" style="5" customWidth="1"/>
    <col min="6" max="6" width="6.8515625" style="5" customWidth="1"/>
    <col min="7" max="7" width="7.421875" style="5" customWidth="1"/>
    <col min="8" max="8" width="6.140625" style="5" customWidth="1"/>
    <col min="9" max="9" width="6.421875" style="5" customWidth="1"/>
    <col min="10" max="10" width="6.00390625" style="5" customWidth="1"/>
    <col min="11" max="11" width="6.57421875" style="5" customWidth="1"/>
    <col min="12" max="12" width="7.7109375" style="5" customWidth="1"/>
    <col min="13" max="16384" width="9.140625" style="5" customWidth="1"/>
  </cols>
  <sheetData>
    <row r="1" spans="1:12" ht="21">
      <c r="A1" s="258" t="s">
        <v>19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 ht="21">
      <c r="A2" s="258" t="str">
        <f>'บัญชีทะเบียนถ่ายโอน      '!B7</f>
        <v>โครงการ งานก่อสร้างฝายชั่วคราวกั้นแม่น้ำปิง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21">
      <c r="A3" s="56"/>
      <c r="B3" s="227" t="str">
        <f>+'บัญชีทะเบียนถ่ายโอน      '!B8</f>
        <v>(หัวงานที่ ๒)</v>
      </c>
      <c r="C3" s="258" t="str">
        <f>+'บัญชีทะเบียนถ่ายโอน      '!B9</f>
        <v>ตำบลหัวดง</v>
      </c>
      <c r="D3" s="258"/>
      <c r="E3" s="258"/>
      <c r="F3" s="258" t="str">
        <f>+'บัญชีทะเบียนถ่ายโอน      '!B10</f>
        <v>อำเภอเก้าเลี้ยว</v>
      </c>
      <c r="G3" s="258"/>
      <c r="H3" s="258"/>
      <c r="I3" s="258" t="s">
        <v>300</v>
      </c>
      <c r="J3" s="258"/>
      <c r="K3" s="258"/>
      <c r="L3" s="56"/>
    </row>
    <row r="4" spans="1:9" ht="18.75">
      <c r="A4" s="5" t="s">
        <v>364</v>
      </c>
      <c r="C4" s="5" t="s">
        <v>20</v>
      </c>
      <c r="D4" s="88" t="s">
        <v>157</v>
      </c>
      <c r="E4" s="5" t="s">
        <v>21</v>
      </c>
      <c r="H4" s="179" t="str">
        <f>'บัญชีทะเบียนถ่ายโอน      '!C7</f>
        <v>๑๓,๑๕๐</v>
      </c>
      <c r="I4" s="88" t="s">
        <v>109</v>
      </c>
    </row>
    <row r="5" spans="1:10" ht="18.75">
      <c r="A5" s="5" t="s">
        <v>391</v>
      </c>
      <c r="E5" s="5" t="s">
        <v>22</v>
      </c>
      <c r="G5" s="300" t="str">
        <f>'บัญชีทะเบียนถ่ายโอน      '!E7</f>
        <v>๒๘,๘๒๙,๙๓๔.๙๔</v>
      </c>
      <c r="H5" s="300"/>
      <c r="I5" s="300"/>
      <c r="J5" s="5" t="s">
        <v>39</v>
      </c>
    </row>
    <row r="6" spans="1:12" ht="18.75">
      <c r="A6" s="288" t="s">
        <v>11</v>
      </c>
      <c r="B6" s="285" t="s">
        <v>23</v>
      </c>
      <c r="C6" s="293" t="s">
        <v>24</v>
      </c>
      <c r="D6" s="294"/>
      <c r="E6" s="293" t="s">
        <v>30</v>
      </c>
      <c r="F6" s="294"/>
      <c r="G6" s="302" t="s">
        <v>392</v>
      </c>
      <c r="H6" s="303"/>
      <c r="I6" s="303"/>
      <c r="J6" s="304"/>
      <c r="K6" s="9" t="s">
        <v>29</v>
      </c>
      <c r="L6" s="291" t="s">
        <v>36</v>
      </c>
    </row>
    <row r="7" spans="1:12" ht="18.75">
      <c r="A7" s="289"/>
      <c r="B7" s="287"/>
      <c r="C7" s="295" t="s">
        <v>25</v>
      </c>
      <c r="D7" s="296"/>
      <c r="E7" s="295" t="s">
        <v>31</v>
      </c>
      <c r="F7" s="296"/>
      <c r="G7" s="295" t="s">
        <v>24</v>
      </c>
      <c r="H7" s="296"/>
      <c r="I7" s="295" t="s">
        <v>32</v>
      </c>
      <c r="J7" s="296"/>
      <c r="K7" s="12" t="s">
        <v>33</v>
      </c>
      <c r="L7" s="301"/>
    </row>
    <row r="8" spans="1:12" ht="18.75">
      <c r="A8" s="289"/>
      <c r="B8" s="287"/>
      <c r="C8" s="298" t="s">
        <v>26</v>
      </c>
      <c r="D8" s="299"/>
      <c r="E8" s="305" t="s">
        <v>393</v>
      </c>
      <c r="F8" s="306"/>
      <c r="G8" s="309"/>
      <c r="H8" s="310"/>
      <c r="I8" s="311" t="str">
        <f>E8</f>
        <v>สิ้นปีงบประมาณ ๕๓</v>
      </c>
      <c r="J8" s="312"/>
      <c r="K8" s="180" t="s">
        <v>34</v>
      </c>
      <c r="L8" s="301"/>
    </row>
    <row r="9" spans="1:12" ht="18.75">
      <c r="A9" s="289"/>
      <c r="B9" s="287"/>
      <c r="C9" s="12" t="s">
        <v>27</v>
      </c>
      <c r="D9" s="291" t="s">
        <v>29</v>
      </c>
      <c r="E9" s="12" t="s">
        <v>27</v>
      </c>
      <c r="F9" s="291" t="s">
        <v>29</v>
      </c>
      <c r="G9" s="12" t="s">
        <v>27</v>
      </c>
      <c r="H9" s="291" t="s">
        <v>29</v>
      </c>
      <c r="I9" s="12" t="s">
        <v>27</v>
      </c>
      <c r="J9" s="291" t="s">
        <v>29</v>
      </c>
      <c r="K9" s="12" t="s">
        <v>35</v>
      </c>
      <c r="L9" s="301"/>
    </row>
    <row r="10" spans="1:12" ht="18.75">
      <c r="A10" s="290"/>
      <c r="B10" s="286"/>
      <c r="C10" s="10" t="s">
        <v>28</v>
      </c>
      <c r="D10" s="292"/>
      <c r="E10" s="10" t="s">
        <v>28</v>
      </c>
      <c r="F10" s="292"/>
      <c r="G10" s="10" t="s">
        <v>28</v>
      </c>
      <c r="H10" s="292"/>
      <c r="I10" s="10" t="s">
        <v>28</v>
      </c>
      <c r="J10" s="292"/>
      <c r="K10" s="10" t="s">
        <v>394</v>
      </c>
      <c r="L10" s="292"/>
    </row>
    <row r="11" spans="1:12" ht="18.75">
      <c r="A11" s="32"/>
      <c r="B11" s="32" t="str">
        <f>+'บัญชีทะเบียนถ่ายโอน      '!B7</f>
        <v>โครงการ งานก่อสร้างฝายชั่วคราวกั้นแม่น้ำปิง</v>
      </c>
      <c r="C11" s="181"/>
      <c r="D11" s="182"/>
      <c r="E11" s="183"/>
      <c r="F11" s="183"/>
      <c r="G11" s="183"/>
      <c r="H11" s="183"/>
      <c r="I11" s="183"/>
      <c r="J11" s="183"/>
      <c r="K11" s="183"/>
      <c r="L11" s="183"/>
    </row>
    <row r="12" spans="1:12" ht="18.75">
      <c r="A12" s="13"/>
      <c r="B12" s="13" t="s">
        <v>440</v>
      </c>
      <c r="C12" s="232"/>
      <c r="D12" s="233"/>
      <c r="E12" s="183"/>
      <c r="F12" s="183"/>
      <c r="G12" s="183"/>
      <c r="H12" s="183"/>
      <c r="I12" s="183"/>
      <c r="J12" s="183"/>
      <c r="K12" s="183"/>
      <c r="L12" s="183"/>
    </row>
    <row r="13" spans="1:12" ht="18.75">
      <c r="A13" s="13"/>
      <c r="B13" s="13" t="s">
        <v>300</v>
      </c>
      <c r="C13" s="12"/>
      <c r="D13" s="184"/>
      <c r="E13" s="12"/>
      <c r="F13" s="184"/>
      <c r="G13" s="12"/>
      <c r="H13" s="184"/>
      <c r="I13" s="12"/>
      <c r="J13" s="185"/>
      <c r="K13" s="184"/>
      <c r="L13" s="183"/>
    </row>
    <row r="14" spans="1:12" ht="18.75">
      <c r="A14" s="195">
        <v>1</v>
      </c>
      <c r="B14" s="187" t="s">
        <v>95</v>
      </c>
      <c r="C14" s="12"/>
      <c r="D14" s="185"/>
      <c r="E14" s="12"/>
      <c r="F14" s="184"/>
      <c r="G14" s="12"/>
      <c r="H14" s="185"/>
      <c r="I14" s="12"/>
      <c r="J14" s="185"/>
      <c r="K14" s="184"/>
      <c r="L14" s="183"/>
    </row>
    <row r="15" spans="1:12" ht="18.75">
      <c r="A15" s="196">
        <v>1.1</v>
      </c>
      <c r="B15" s="189" t="s">
        <v>323</v>
      </c>
      <c r="C15" s="198" t="s">
        <v>174</v>
      </c>
      <c r="D15" s="141" t="s">
        <v>396</v>
      </c>
      <c r="E15" s="198" t="s">
        <v>174</v>
      </c>
      <c r="F15" s="141" t="str">
        <f>D15</f>
        <v>๒.๙๐</v>
      </c>
      <c r="G15" s="198" t="s">
        <v>174</v>
      </c>
      <c r="H15" s="141" t="str">
        <f>F15</f>
        <v>๒.๙๐</v>
      </c>
      <c r="I15" s="198" t="s">
        <v>174</v>
      </c>
      <c r="J15" s="141" t="str">
        <f>H15</f>
        <v>๒.๙๐</v>
      </c>
      <c r="K15" s="141" t="str">
        <f>I15</f>
        <v>รวม</v>
      </c>
      <c r="L15" s="183"/>
    </row>
    <row r="16" spans="1:12" ht="18.75">
      <c r="A16" s="12"/>
      <c r="B16" s="189"/>
      <c r="C16" s="198"/>
      <c r="D16" s="141"/>
      <c r="E16" s="198"/>
      <c r="F16" s="141"/>
      <c r="G16" s="198"/>
      <c r="H16" s="141"/>
      <c r="I16" s="198"/>
      <c r="J16" s="141"/>
      <c r="K16" s="141"/>
      <c r="L16" s="183"/>
    </row>
    <row r="17" spans="1:12" ht="18.75">
      <c r="A17" s="12"/>
      <c r="B17" s="189"/>
      <c r="C17" s="198"/>
      <c r="D17" s="141"/>
      <c r="E17" s="198"/>
      <c r="F17" s="141"/>
      <c r="G17" s="198"/>
      <c r="H17" s="141"/>
      <c r="I17" s="198"/>
      <c r="J17" s="141"/>
      <c r="K17" s="141"/>
      <c r="L17" s="190"/>
    </row>
    <row r="18" spans="1:12" ht="18.75">
      <c r="A18" s="12"/>
      <c r="B18" s="189"/>
      <c r="C18" s="198"/>
      <c r="D18" s="141"/>
      <c r="E18" s="198"/>
      <c r="F18" s="141"/>
      <c r="G18" s="198"/>
      <c r="H18" s="141"/>
      <c r="I18" s="198"/>
      <c r="J18" s="141"/>
      <c r="K18" s="141"/>
      <c r="L18" s="190"/>
    </row>
    <row r="19" spans="1:12" ht="18.75">
      <c r="A19" s="195">
        <v>2</v>
      </c>
      <c r="B19" s="191" t="s">
        <v>324</v>
      </c>
      <c r="C19" s="198"/>
      <c r="D19" s="141"/>
      <c r="E19" s="198"/>
      <c r="F19" s="141"/>
      <c r="G19" s="198"/>
      <c r="H19" s="141"/>
      <c r="I19" s="198"/>
      <c r="J19" s="141"/>
      <c r="K19" s="141"/>
      <c r="L19" s="190"/>
    </row>
    <row r="20" spans="1:12" ht="18.75">
      <c r="A20" s="197">
        <v>2.1</v>
      </c>
      <c r="B20" s="13" t="s">
        <v>395</v>
      </c>
      <c r="C20" s="198" t="s">
        <v>174</v>
      </c>
      <c r="D20" s="141" t="s">
        <v>397</v>
      </c>
      <c r="E20" s="198" t="s">
        <v>174</v>
      </c>
      <c r="F20" s="141" t="str">
        <f>D20</f>
        <v>๙๗.๑๐</v>
      </c>
      <c r="G20" s="198" t="s">
        <v>174</v>
      </c>
      <c r="H20" s="141" t="str">
        <f>F20</f>
        <v>๙๗.๑๐</v>
      </c>
      <c r="I20" s="198" t="s">
        <v>174</v>
      </c>
      <c r="J20" s="141" t="str">
        <f>H20</f>
        <v>๙๗.๑๐</v>
      </c>
      <c r="K20" s="141" t="str">
        <f>I20</f>
        <v>รวม</v>
      </c>
      <c r="L20" s="190"/>
    </row>
    <row r="21" spans="1:12" ht="18.75">
      <c r="A21" s="12"/>
      <c r="B21" s="13"/>
      <c r="C21" s="12"/>
      <c r="D21" s="188"/>
      <c r="E21" s="12"/>
      <c r="F21" s="188"/>
      <c r="G21" s="12"/>
      <c r="H21" s="188"/>
      <c r="I21" s="12"/>
      <c r="J21" s="188"/>
      <c r="K21" s="188"/>
      <c r="L21" s="190"/>
    </row>
    <row r="22" spans="1:12" ht="18.75">
      <c r="A22" s="186"/>
      <c r="B22" s="191"/>
      <c r="C22" s="12"/>
      <c r="D22" s="188"/>
      <c r="E22" s="12"/>
      <c r="F22" s="188"/>
      <c r="G22" s="12"/>
      <c r="H22" s="188"/>
      <c r="I22" s="12"/>
      <c r="J22" s="188"/>
      <c r="K22" s="188"/>
      <c r="L22" s="190"/>
    </row>
    <row r="23" spans="1:12" ht="18.75">
      <c r="A23" s="12"/>
      <c r="B23" s="13"/>
      <c r="C23" s="12"/>
      <c r="D23" s="188"/>
      <c r="E23" s="12"/>
      <c r="F23" s="188"/>
      <c r="G23" s="12"/>
      <c r="H23" s="188"/>
      <c r="I23" s="12"/>
      <c r="J23" s="188"/>
      <c r="K23" s="188"/>
      <c r="L23" s="190"/>
    </row>
    <row r="24" spans="1:12" ht="18.75">
      <c r="A24" s="12"/>
      <c r="B24" s="13"/>
      <c r="C24" s="12"/>
      <c r="D24" s="188"/>
      <c r="E24" s="12"/>
      <c r="F24" s="188"/>
      <c r="G24" s="12"/>
      <c r="H24" s="188"/>
      <c r="I24" s="12"/>
      <c r="J24" s="188"/>
      <c r="K24" s="188"/>
      <c r="L24" s="190"/>
    </row>
    <row r="25" spans="1:12" ht="18.75">
      <c r="A25" s="10"/>
      <c r="B25" s="14"/>
      <c r="C25" s="12"/>
      <c r="D25" s="188"/>
      <c r="E25" s="12"/>
      <c r="F25" s="188"/>
      <c r="G25" s="12"/>
      <c r="H25" s="188"/>
      <c r="I25" s="12"/>
      <c r="J25" s="188"/>
      <c r="K25" s="188"/>
      <c r="L25" s="190"/>
    </row>
    <row r="26" spans="1:12" ht="18.75">
      <c r="A26" s="126"/>
      <c r="B26" s="192" t="s">
        <v>174</v>
      </c>
      <c r="C26" s="117"/>
      <c r="D26" s="200" t="s">
        <v>398</v>
      </c>
      <c r="E26" s="199"/>
      <c r="F26" s="200" t="s">
        <v>398</v>
      </c>
      <c r="G26" s="201"/>
      <c r="H26" s="200" t="s">
        <v>398</v>
      </c>
      <c r="I26" s="201"/>
      <c r="J26" s="200" t="s">
        <v>398</v>
      </c>
      <c r="K26" s="193"/>
      <c r="L26" s="117"/>
    </row>
    <row r="27" spans="1:12" ht="18.75">
      <c r="A27" s="93"/>
      <c r="B27" s="5" t="s">
        <v>400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12" ht="18.75">
      <c r="A28" s="93"/>
      <c r="B28" s="5" t="s">
        <v>401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1:12" ht="18.75">
      <c r="A29" s="93"/>
      <c r="B29" s="5" t="s">
        <v>402</v>
      </c>
      <c r="C29" s="5" t="s">
        <v>37</v>
      </c>
      <c r="E29" s="202">
        <v>100</v>
      </c>
      <c r="F29" s="88" t="s">
        <v>29</v>
      </c>
      <c r="G29" s="5" t="s">
        <v>38</v>
      </c>
      <c r="H29" s="93"/>
      <c r="I29" s="297" t="str">
        <f>G5</f>
        <v>๒๘,๘๒๙,๙๓๔.๙๔</v>
      </c>
      <c r="J29" s="297"/>
      <c r="K29" s="297"/>
      <c r="L29" s="88" t="s">
        <v>39</v>
      </c>
    </row>
    <row r="30" spans="1:12" ht="18.75">
      <c r="A30" s="93"/>
      <c r="B30" s="5" t="s">
        <v>258</v>
      </c>
      <c r="C30" s="5" t="s">
        <v>37</v>
      </c>
      <c r="E30" s="88" t="s">
        <v>157</v>
      </c>
      <c r="F30" s="88" t="s">
        <v>29</v>
      </c>
      <c r="G30" s="5" t="s">
        <v>38</v>
      </c>
      <c r="H30" s="93"/>
      <c r="I30" s="297" t="s">
        <v>157</v>
      </c>
      <c r="J30" s="297"/>
      <c r="K30" s="297"/>
      <c r="L30" s="88" t="s">
        <v>39</v>
      </c>
    </row>
    <row r="31" spans="1:12" ht="18.75">
      <c r="A31" s="93"/>
      <c r="B31" s="5" t="s">
        <v>403</v>
      </c>
      <c r="C31" s="5" t="s">
        <v>37</v>
      </c>
      <c r="E31" s="202">
        <v>100</v>
      </c>
      <c r="F31" s="88" t="s">
        <v>29</v>
      </c>
      <c r="G31" s="5" t="s">
        <v>38</v>
      </c>
      <c r="H31" s="93"/>
      <c r="I31" s="297" t="str">
        <f>+I29</f>
        <v>๒๘,๘๒๙,๙๓๔.๙๔</v>
      </c>
      <c r="J31" s="297"/>
      <c r="K31" s="297"/>
      <c r="L31" s="88" t="s">
        <v>39</v>
      </c>
    </row>
    <row r="32" spans="1:12" ht="18.75">
      <c r="A32" s="93"/>
      <c r="E32" s="88"/>
      <c r="F32" s="88"/>
      <c r="H32" s="93"/>
      <c r="I32" s="194"/>
      <c r="J32" s="194"/>
      <c r="K32" s="194"/>
      <c r="L32" s="88"/>
    </row>
    <row r="33" spans="1:12" ht="18.75">
      <c r="A33" s="93"/>
      <c r="E33" s="88"/>
      <c r="F33" s="88"/>
      <c r="H33" s="93"/>
      <c r="I33" s="194"/>
      <c r="J33" s="194"/>
      <c r="K33" s="194"/>
      <c r="L33" s="88"/>
    </row>
    <row r="34" spans="1:12" ht="18.75">
      <c r="A34" s="93"/>
      <c r="E34" s="307" t="s">
        <v>278</v>
      </c>
      <c r="F34" s="307"/>
      <c r="G34" s="307"/>
      <c r="H34" s="307"/>
      <c r="I34" s="307"/>
      <c r="J34" s="307"/>
      <c r="K34" s="307"/>
      <c r="L34" s="88"/>
    </row>
    <row r="35" spans="1:12" ht="18.75">
      <c r="A35" s="93"/>
      <c r="B35" s="93"/>
      <c r="C35" s="93"/>
      <c r="D35" s="93"/>
      <c r="E35" s="93"/>
      <c r="F35" s="313" t="s">
        <v>399</v>
      </c>
      <c r="G35" s="313"/>
      <c r="H35" s="313"/>
      <c r="I35" s="313"/>
      <c r="J35" s="313"/>
      <c r="K35" s="93"/>
      <c r="L35" s="93"/>
    </row>
    <row r="36" spans="1:12" ht="18.75">
      <c r="A36" s="93"/>
      <c r="B36" s="93"/>
      <c r="C36" s="93"/>
      <c r="D36" s="93"/>
      <c r="E36" s="93"/>
      <c r="F36" s="308" t="s">
        <v>462</v>
      </c>
      <c r="G36" s="308"/>
      <c r="H36" s="308"/>
      <c r="I36" s="308"/>
      <c r="J36" s="308"/>
      <c r="K36" s="93"/>
      <c r="L36" s="93"/>
    </row>
  </sheetData>
  <sheetProtection/>
  <mergeCells count="30">
    <mergeCell ref="I3:K3"/>
    <mergeCell ref="C3:E3"/>
    <mergeCell ref="F3:H3"/>
    <mergeCell ref="E34:K34"/>
    <mergeCell ref="F36:J36"/>
    <mergeCell ref="G7:H7"/>
    <mergeCell ref="G8:H8"/>
    <mergeCell ref="I7:J7"/>
    <mergeCell ref="I8:J8"/>
    <mergeCell ref="F35:J35"/>
    <mergeCell ref="I31:K31"/>
    <mergeCell ref="I30:K30"/>
    <mergeCell ref="I29:K29"/>
    <mergeCell ref="C8:D8"/>
    <mergeCell ref="G5:I5"/>
    <mergeCell ref="L6:L10"/>
    <mergeCell ref="G6:J6"/>
    <mergeCell ref="E6:F6"/>
    <mergeCell ref="E8:F8"/>
    <mergeCell ref="E7:F7"/>
    <mergeCell ref="A1:L1"/>
    <mergeCell ref="A2:L2"/>
    <mergeCell ref="A6:A10"/>
    <mergeCell ref="B6:B10"/>
    <mergeCell ref="D9:D10"/>
    <mergeCell ref="F9:F10"/>
    <mergeCell ref="C6:D6"/>
    <mergeCell ref="J9:J10"/>
    <mergeCell ref="H9:H10"/>
    <mergeCell ref="C7:D7"/>
  </mergeCells>
  <printOptions/>
  <pageMargins left="0.49" right="0.16" top="0.4" bottom="0.3" header="0.28" footer="0.26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3"/>
  <dimension ref="A1:V40"/>
  <sheetViews>
    <sheetView zoomScalePageLayoutView="0" workbookViewId="0" topLeftCell="A22">
      <selection activeCell="J34" sqref="J34:K34"/>
    </sheetView>
  </sheetViews>
  <sheetFormatPr defaultColWidth="9.140625" defaultRowHeight="21.75"/>
  <cols>
    <col min="1" max="5" width="9.140625" style="5" customWidth="1"/>
    <col min="6" max="6" width="8.140625" style="5" customWidth="1"/>
    <col min="7" max="8" width="9.140625" style="5" customWidth="1"/>
    <col min="9" max="9" width="8.7109375" style="5" customWidth="1"/>
    <col min="10" max="10" width="8.8515625" style="5" customWidth="1"/>
    <col min="11" max="11" width="13.140625" style="5" customWidth="1"/>
    <col min="12" max="16384" width="9.140625" style="5" customWidth="1"/>
  </cols>
  <sheetData>
    <row r="1" spans="1:11" ht="21">
      <c r="A1" s="5" t="s">
        <v>0</v>
      </c>
      <c r="I1" s="273" t="s">
        <v>353</v>
      </c>
      <c r="J1" s="273"/>
      <c r="K1" s="273"/>
    </row>
    <row r="2" ht="18.75">
      <c r="A2" s="5" t="s">
        <v>9</v>
      </c>
    </row>
    <row r="5" spans="9:11" ht="12" customHeight="1">
      <c r="I5" s="237"/>
      <c r="J5" s="237"/>
      <c r="K5" s="16"/>
    </row>
    <row r="6" spans="1:22" ht="23.25">
      <c r="A6" s="283" t="s">
        <v>8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11" ht="18.75">
      <c r="A7" s="18" t="str">
        <f>'บัญชีทะเบียนถ่ายโอน      '!B7</f>
        <v>โครงการ งานก่อสร้างฝายชั่วคราวกั้นแม่น้ำปิง</v>
      </c>
      <c r="B7" s="19"/>
      <c r="C7" s="18"/>
      <c r="D7" s="18"/>
      <c r="E7" s="20"/>
      <c r="F7" s="21"/>
      <c r="G7" s="22" t="s">
        <v>1</v>
      </c>
      <c r="H7" s="22"/>
      <c r="I7" s="22"/>
      <c r="J7" s="22"/>
      <c r="K7" s="22"/>
    </row>
    <row r="8" spans="1:11" ht="18" customHeight="1">
      <c r="A8" s="18" t="str">
        <f>+'บัญชีทะเบียนถ่ายโอน      '!B8</f>
        <v>(หัวงานที่ ๒)</v>
      </c>
      <c r="B8" s="18"/>
      <c r="C8" s="18" t="str">
        <f>+'บัญชีทะเบียนถ่ายโอน      '!B9</f>
        <v>ตำบลหัวดง</v>
      </c>
      <c r="D8" s="18"/>
      <c r="E8" s="20"/>
      <c r="F8" s="21"/>
      <c r="G8" s="282" t="str">
        <f>+'ข้อมูลชุดที่ 1    '!G8:K8</f>
        <v>              ...............................................  พ.ศ  ...๒๕๕๔....</v>
      </c>
      <c r="H8" s="282"/>
      <c r="I8" s="282"/>
      <c r="J8" s="282"/>
      <c r="K8" s="282"/>
    </row>
    <row r="9" spans="1:11" ht="18.75">
      <c r="A9" s="274" t="str">
        <f>+'บัญชีทะเบียนถ่ายโอน      '!B10</f>
        <v>อำเภอเก้าเลี้ยว</v>
      </c>
      <c r="B9" s="274"/>
      <c r="C9" s="23" t="str">
        <f>+'ข้อมูลชุดที่ 1    '!C9</f>
        <v>จังหวัดนครสวรรค์</v>
      </c>
      <c r="D9" s="23"/>
      <c r="E9" s="24"/>
      <c r="F9" s="25"/>
      <c r="G9" s="26" t="s">
        <v>10</v>
      </c>
      <c r="H9" s="26"/>
      <c r="I9" s="26"/>
      <c r="J9" s="26"/>
      <c r="K9" s="26"/>
    </row>
    <row r="10" spans="1:11" ht="10.5" customHeight="1">
      <c r="A10" s="27"/>
      <c r="B10" s="27"/>
      <c r="C10" s="27"/>
      <c r="D10" s="27"/>
      <c r="E10" s="27"/>
      <c r="F10" s="28"/>
      <c r="G10" s="27"/>
      <c r="H10" s="27"/>
      <c r="I10" s="27"/>
      <c r="J10" s="27"/>
      <c r="K10" s="29"/>
    </row>
    <row r="11" spans="6:11" ht="16.5" customHeight="1">
      <c r="F11" s="275" t="s">
        <v>11</v>
      </c>
      <c r="G11" s="276" t="s">
        <v>12</v>
      </c>
      <c r="H11" s="277"/>
      <c r="I11" s="277"/>
      <c r="J11" s="278"/>
      <c r="K11" s="275" t="s">
        <v>13</v>
      </c>
    </row>
    <row r="12" spans="6:11" ht="16.5" customHeight="1">
      <c r="F12" s="272"/>
      <c r="G12" s="279"/>
      <c r="H12" s="280"/>
      <c r="I12" s="280"/>
      <c r="J12" s="281"/>
      <c r="K12" s="272"/>
    </row>
    <row r="13" spans="6:11" ht="16.5" customHeight="1">
      <c r="F13" s="271">
        <v>1</v>
      </c>
      <c r="G13" s="265" t="s">
        <v>42</v>
      </c>
      <c r="H13" s="266"/>
      <c r="I13" s="266"/>
      <c r="J13" s="267"/>
      <c r="K13" s="30"/>
    </row>
    <row r="14" spans="6:11" ht="16.5" customHeight="1">
      <c r="F14" s="272"/>
      <c r="G14" s="268"/>
      <c r="H14" s="269"/>
      <c r="I14" s="269"/>
      <c r="J14" s="270"/>
      <c r="K14" s="10"/>
    </row>
    <row r="15" spans="1:11" ht="16.5" customHeight="1">
      <c r="A15" s="31"/>
      <c r="B15" s="284" t="s">
        <v>41</v>
      </c>
      <c r="C15" s="284"/>
      <c r="D15" s="284"/>
      <c r="F15" s="271">
        <v>2</v>
      </c>
      <c r="G15" s="265" t="s">
        <v>43</v>
      </c>
      <c r="H15" s="266"/>
      <c r="I15" s="266"/>
      <c r="J15" s="267"/>
      <c r="K15" s="29"/>
    </row>
    <row r="16" spans="2:11" ht="16.5" customHeight="1">
      <c r="B16" s="284"/>
      <c r="C16" s="284"/>
      <c r="D16" s="284"/>
      <c r="F16" s="272"/>
      <c r="G16" s="268"/>
      <c r="H16" s="269"/>
      <c r="I16" s="269"/>
      <c r="J16" s="270"/>
      <c r="K16" s="14"/>
    </row>
    <row r="17" spans="6:11" ht="16.5" customHeight="1">
      <c r="F17" s="271">
        <v>3</v>
      </c>
      <c r="G17" s="265" t="s">
        <v>44</v>
      </c>
      <c r="H17" s="266"/>
      <c r="I17" s="266"/>
      <c r="J17" s="267"/>
      <c r="K17" s="29"/>
    </row>
    <row r="18" spans="1:11" ht="21.75" customHeight="1">
      <c r="A18" s="237" t="s">
        <v>42</v>
      </c>
      <c r="B18" s="237"/>
      <c r="C18" s="237"/>
      <c r="D18" s="237"/>
      <c r="E18" s="314"/>
      <c r="F18" s="272"/>
      <c r="G18" s="268"/>
      <c r="H18" s="269"/>
      <c r="I18" s="269"/>
      <c r="J18" s="270"/>
      <c r="K18" s="14"/>
    </row>
    <row r="19" spans="1:11" ht="16.5" customHeight="1">
      <c r="A19" s="237" t="s">
        <v>47</v>
      </c>
      <c r="B19" s="237"/>
      <c r="C19" s="237"/>
      <c r="D19" s="237"/>
      <c r="E19" s="314"/>
      <c r="F19" s="271">
        <v>4</v>
      </c>
      <c r="G19" s="265" t="s">
        <v>46</v>
      </c>
      <c r="H19" s="266"/>
      <c r="I19" s="266"/>
      <c r="J19" s="267"/>
      <c r="K19" s="29"/>
    </row>
    <row r="20" spans="6:11" ht="16.5" customHeight="1">
      <c r="F20" s="272"/>
      <c r="G20" s="268"/>
      <c r="H20" s="269"/>
      <c r="I20" s="269"/>
      <c r="J20" s="270"/>
      <c r="K20" s="14"/>
    </row>
    <row r="21" spans="6:11" ht="16.5" customHeight="1">
      <c r="F21" s="32"/>
      <c r="G21" s="33"/>
      <c r="H21" s="22"/>
      <c r="I21" s="22"/>
      <c r="J21" s="34"/>
      <c r="K21" s="29"/>
    </row>
    <row r="22" spans="6:11" ht="16.5" customHeight="1">
      <c r="F22" s="14"/>
      <c r="G22" s="25"/>
      <c r="H22" s="26"/>
      <c r="I22" s="26"/>
      <c r="J22" s="35"/>
      <c r="K22" s="14"/>
    </row>
    <row r="23" spans="6:11" ht="16.5" customHeight="1">
      <c r="F23" s="32"/>
      <c r="G23" s="33"/>
      <c r="H23" s="22"/>
      <c r="I23" s="22"/>
      <c r="J23" s="34"/>
      <c r="K23" s="29"/>
    </row>
    <row r="24" spans="6:11" ht="16.5" customHeight="1">
      <c r="F24" s="14"/>
      <c r="G24" s="25"/>
      <c r="H24" s="26"/>
      <c r="I24" s="26"/>
      <c r="J24" s="35"/>
      <c r="K24" s="14"/>
    </row>
    <row r="25" spans="6:11" ht="16.5" customHeight="1">
      <c r="F25" s="32"/>
      <c r="G25" s="33"/>
      <c r="H25" s="22"/>
      <c r="I25" s="22"/>
      <c r="J25" s="34"/>
      <c r="K25" s="29"/>
    </row>
    <row r="26" spans="6:11" ht="16.5" customHeight="1">
      <c r="F26" s="14"/>
      <c r="G26" s="25"/>
      <c r="H26" s="26"/>
      <c r="I26" s="26"/>
      <c r="J26" s="35"/>
      <c r="K26" s="14"/>
    </row>
    <row r="27" spans="6:11" ht="16.5" customHeight="1">
      <c r="F27" s="13"/>
      <c r="G27" s="21"/>
      <c r="H27" s="27"/>
      <c r="I27" s="27"/>
      <c r="J27" s="29"/>
      <c r="K27" s="29"/>
    </row>
    <row r="28" spans="6:11" ht="16.5" customHeight="1">
      <c r="F28" s="13"/>
      <c r="G28" s="21"/>
      <c r="H28" s="27"/>
      <c r="I28" s="27"/>
      <c r="J28" s="29"/>
      <c r="K28" s="14"/>
    </row>
    <row r="29" spans="6:11" ht="16.5" customHeight="1">
      <c r="F29" s="32"/>
      <c r="G29" s="33"/>
      <c r="H29" s="22"/>
      <c r="I29" s="22"/>
      <c r="J29" s="34"/>
      <c r="K29" s="29"/>
    </row>
    <row r="30" spans="6:11" ht="16.5" customHeight="1">
      <c r="F30" s="14"/>
      <c r="G30" s="25"/>
      <c r="H30" s="26"/>
      <c r="I30" s="26"/>
      <c r="J30" s="35"/>
      <c r="K30" s="14"/>
    </row>
    <row r="31" spans="6:11" ht="16.5" customHeight="1">
      <c r="F31" s="32"/>
      <c r="G31" s="33"/>
      <c r="H31" s="22"/>
      <c r="I31" s="22"/>
      <c r="J31" s="34"/>
      <c r="K31" s="29"/>
    </row>
    <row r="32" spans="6:11" ht="16.5" customHeight="1">
      <c r="F32" s="14"/>
      <c r="G32" s="25"/>
      <c r="H32" s="26"/>
      <c r="I32" s="26"/>
      <c r="J32" s="35"/>
      <c r="K32" s="14"/>
    </row>
    <row r="33" spans="6:11" ht="22.5" customHeight="1">
      <c r="F33" s="285" t="s">
        <v>40</v>
      </c>
      <c r="G33" s="262" t="s">
        <v>15</v>
      </c>
      <c r="H33" s="263"/>
      <c r="I33" s="264"/>
      <c r="J33" s="260" t="s">
        <v>456</v>
      </c>
      <c r="K33" s="261"/>
    </row>
    <row r="34" spans="6:11" ht="22.5" customHeight="1">
      <c r="F34" s="286"/>
      <c r="G34" s="262" t="s">
        <v>346</v>
      </c>
      <c r="H34" s="263"/>
      <c r="I34" s="264"/>
      <c r="J34" s="260" t="s">
        <v>458</v>
      </c>
      <c r="K34" s="261"/>
    </row>
    <row r="35" spans="6:11" ht="22.5" customHeight="1">
      <c r="F35" s="285" t="s">
        <v>7</v>
      </c>
      <c r="G35" s="262" t="s">
        <v>16</v>
      </c>
      <c r="H35" s="263"/>
      <c r="I35" s="264"/>
      <c r="J35" s="260" t="s">
        <v>452</v>
      </c>
      <c r="K35" s="261"/>
    </row>
    <row r="36" spans="6:11" ht="22.5" customHeight="1">
      <c r="F36" s="286"/>
      <c r="G36" s="262" t="s">
        <v>453</v>
      </c>
      <c r="H36" s="263"/>
      <c r="I36" s="264"/>
      <c r="J36" s="260"/>
      <c r="K36" s="261"/>
    </row>
    <row r="37" spans="6:11" ht="22.5" customHeight="1">
      <c r="F37" s="287" t="s">
        <v>14</v>
      </c>
      <c r="G37" s="262" t="s">
        <v>16</v>
      </c>
      <c r="H37" s="263"/>
      <c r="I37" s="264"/>
      <c r="J37" s="262" t="s">
        <v>455</v>
      </c>
      <c r="K37" s="264"/>
    </row>
    <row r="38" spans="6:11" ht="22.5" customHeight="1">
      <c r="F38" s="286"/>
      <c r="G38" s="262" t="s">
        <v>454</v>
      </c>
      <c r="H38" s="263"/>
      <c r="I38" s="264"/>
      <c r="J38" s="260"/>
      <c r="K38" s="261"/>
    </row>
    <row r="39" spans="1:11" ht="18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1" ht="18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</row>
  </sheetData>
  <sheetProtection/>
  <mergeCells count="34">
    <mergeCell ref="J36:K36"/>
    <mergeCell ref="J33:K33"/>
    <mergeCell ref="J35:K35"/>
    <mergeCell ref="J37:K37"/>
    <mergeCell ref="G37:I37"/>
    <mergeCell ref="G38:I38"/>
    <mergeCell ref="J38:K38"/>
    <mergeCell ref="A6:K6"/>
    <mergeCell ref="J34:K34"/>
    <mergeCell ref="A9:B9"/>
    <mergeCell ref="K11:K12"/>
    <mergeCell ref="G11:J12"/>
    <mergeCell ref="G13:J14"/>
    <mergeCell ref="F11:F12"/>
    <mergeCell ref="F13:F14"/>
    <mergeCell ref="F15:F16"/>
    <mergeCell ref="B15:D16"/>
    <mergeCell ref="F17:F18"/>
    <mergeCell ref="F33:F34"/>
    <mergeCell ref="F35:F36"/>
    <mergeCell ref="G33:I33"/>
    <mergeCell ref="G34:I34"/>
    <mergeCell ref="G36:I36"/>
    <mergeCell ref="G35:I35"/>
    <mergeCell ref="G8:K8"/>
    <mergeCell ref="F37:F38"/>
    <mergeCell ref="A18:E18"/>
    <mergeCell ref="A19:E19"/>
    <mergeCell ref="I1:K1"/>
    <mergeCell ref="F19:F20"/>
    <mergeCell ref="G15:J16"/>
    <mergeCell ref="G17:J18"/>
    <mergeCell ref="G19:J20"/>
    <mergeCell ref="I5:J5"/>
  </mergeCells>
  <printOptions/>
  <pageMargins left="0.76" right="0.28" top="0.62" bottom="0.54" header="0.5118110236220472" footer="0.41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D11:H14"/>
  <sheetViews>
    <sheetView zoomScalePageLayoutView="0" workbookViewId="0" topLeftCell="A28">
      <selection activeCell="L9" sqref="L9"/>
    </sheetView>
  </sheetViews>
  <sheetFormatPr defaultColWidth="9.140625" defaultRowHeight="21.75"/>
  <sheetData>
    <row r="11" ht="21.75">
      <c r="D11" s="1"/>
    </row>
    <row r="13" spans="4:7" ht="39.75">
      <c r="D13" s="315"/>
      <c r="E13" s="315"/>
      <c r="F13" s="315"/>
      <c r="G13" s="315"/>
    </row>
    <row r="14" spans="4:8" ht="45.75">
      <c r="D14" s="316" t="s">
        <v>355</v>
      </c>
      <c r="E14" s="316"/>
      <c r="F14" s="316"/>
      <c r="G14" s="316"/>
      <c r="H14" s="316"/>
    </row>
  </sheetData>
  <sheetProtection/>
  <mergeCells count="2">
    <mergeCell ref="D13:G13"/>
    <mergeCell ref="D14:H14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4"/>
  <dimension ref="A1:V40"/>
  <sheetViews>
    <sheetView zoomScalePageLayoutView="0" workbookViewId="0" topLeftCell="A25">
      <selection activeCell="J34" sqref="J34:K34"/>
    </sheetView>
  </sheetViews>
  <sheetFormatPr defaultColWidth="9.140625" defaultRowHeight="21.75"/>
  <cols>
    <col min="1" max="5" width="9.140625" style="5" customWidth="1"/>
    <col min="6" max="6" width="8.140625" style="5" customWidth="1"/>
    <col min="7" max="8" width="9.140625" style="5" customWidth="1"/>
    <col min="9" max="9" width="8.7109375" style="5" customWidth="1"/>
    <col min="10" max="10" width="8.8515625" style="5" customWidth="1"/>
    <col min="11" max="11" width="14.140625" style="5" customWidth="1"/>
    <col min="12" max="16384" width="9.140625" style="5" customWidth="1"/>
  </cols>
  <sheetData>
    <row r="1" spans="1:11" ht="21">
      <c r="A1" s="5" t="s">
        <v>0</v>
      </c>
      <c r="I1" s="273" t="s">
        <v>352</v>
      </c>
      <c r="J1" s="273"/>
      <c r="K1" s="273"/>
    </row>
    <row r="2" ht="18.75">
      <c r="A2" s="5" t="s">
        <v>9</v>
      </c>
    </row>
    <row r="5" spans="9:11" ht="12" customHeight="1">
      <c r="I5" s="237"/>
      <c r="J5" s="237"/>
      <c r="K5" s="16"/>
    </row>
    <row r="6" spans="1:22" ht="23.25">
      <c r="A6" s="283" t="s">
        <v>8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11" ht="18.75">
      <c r="A7" s="18" t="str">
        <f>'บัญชีทะเบียนถ่ายโอน      '!B7</f>
        <v>โครงการ งานก่อสร้างฝายชั่วคราวกั้นแม่น้ำปิง</v>
      </c>
      <c r="B7" s="19"/>
      <c r="C7" s="18"/>
      <c r="D7" s="18"/>
      <c r="E7" s="20"/>
      <c r="F7" s="21"/>
      <c r="G7" s="22" t="s">
        <v>1</v>
      </c>
      <c r="H7" s="22"/>
      <c r="I7" s="22"/>
      <c r="J7" s="22"/>
      <c r="K7" s="22"/>
    </row>
    <row r="8" spans="1:11" ht="18" customHeight="1">
      <c r="A8" s="18" t="str">
        <f>+'บัญชีทะเบียนถ่ายโอน      '!B8</f>
        <v>(หัวงานที่ ๒)</v>
      </c>
      <c r="B8" s="18"/>
      <c r="C8" s="18" t="str">
        <f>+'บัญชีทะเบียนถ่ายโอน      '!B9</f>
        <v>ตำบลหัวดง</v>
      </c>
      <c r="D8" s="18"/>
      <c r="E8" s="20"/>
      <c r="F8" s="21"/>
      <c r="G8" s="317" t="str">
        <f>+'ข้อมูลชุดที่ 1    '!G8:K8</f>
        <v>              ...............................................  พ.ศ  ...๒๕๕๔....</v>
      </c>
      <c r="H8" s="317"/>
      <c r="I8" s="317"/>
      <c r="J8" s="317"/>
      <c r="K8" s="317"/>
    </row>
    <row r="9" spans="1:11" ht="18.75">
      <c r="A9" s="274" t="str">
        <f>+'บัญชีทะเบียนถ่ายโอน      '!B10</f>
        <v>อำเภอเก้าเลี้ยว</v>
      </c>
      <c r="B9" s="274"/>
      <c r="C9" s="23" t="str">
        <f>+'ข้อมูลชุดที่ 1    '!C9</f>
        <v>จังหวัดนครสวรรค์</v>
      </c>
      <c r="D9" s="23"/>
      <c r="E9" s="24"/>
      <c r="F9" s="25"/>
      <c r="G9" s="26" t="s">
        <v>10</v>
      </c>
      <c r="H9" s="26"/>
      <c r="I9" s="26"/>
      <c r="J9" s="26"/>
      <c r="K9" s="26"/>
    </row>
    <row r="10" spans="1:11" ht="10.5" customHeight="1">
      <c r="A10" s="27"/>
      <c r="B10" s="27"/>
      <c r="C10" s="27"/>
      <c r="D10" s="27"/>
      <c r="E10" s="27"/>
      <c r="F10" s="28"/>
      <c r="G10" s="27"/>
      <c r="H10" s="27"/>
      <c r="I10" s="27"/>
      <c r="J10" s="27"/>
      <c r="K10" s="29"/>
    </row>
    <row r="11" spans="6:11" ht="16.5" customHeight="1">
      <c r="F11" s="275" t="s">
        <v>11</v>
      </c>
      <c r="G11" s="276" t="s">
        <v>12</v>
      </c>
      <c r="H11" s="277"/>
      <c r="I11" s="277"/>
      <c r="J11" s="278"/>
      <c r="K11" s="275" t="s">
        <v>13</v>
      </c>
    </row>
    <row r="12" spans="6:11" ht="16.5" customHeight="1">
      <c r="F12" s="272"/>
      <c r="G12" s="279"/>
      <c r="H12" s="280"/>
      <c r="I12" s="280"/>
      <c r="J12" s="281"/>
      <c r="K12" s="272"/>
    </row>
    <row r="13" spans="6:11" ht="16.5" customHeight="1">
      <c r="F13" s="271">
        <v>1</v>
      </c>
      <c r="G13" s="265" t="s">
        <v>54</v>
      </c>
      <c r="H13" s="266"/>
      <c r="I13" s="266"/>
      <c r="J13" s="267"/>
      <c r="K13" s="30"/>
    </row>
    <row r="14" spans="6:11" ht="16.5" customHeight="1">
      <c r="F14" s="272"/>
      <c r="G14" s="268"/>
      <c r="H14" s="269"/>
      <c r="I14" s="269"/>
      <c r="J14" s="270"/>
      <c r="K14" s="10"/>
    </row>
    <row r="15" spans="1:11" ht="16.5" customHeight="1">
      <c r="A15" s="31"/>
      <c r="B15" s="284" t="s">
        <v>53</v>
      </c>
      <c r="C15" s="284"/>
      <c r="D15" s="284"/>
      <c r="F15" s="271">
        <v>2</v>
      </c>
      <c r="G15" s="265" t="s">
        <v>55</v>
      </c>
      <c r="H15" s="266"/>
      <c r="I15" s="266"/>
      <c r="J15" s="267"/>
      <c r="K15" s="29"/>
    </row>
    <row r="16" spans="2:11" ht="16.5" customHeight="1">
      <c r="B16" s="284"/>
      <c r="C16" s="284"/>
      <c r="D16" s="284"/>
      <c r="F16" s="272"/>
      <c r="G16" s="268"/>
      <c r="H16" s="269"/>
      <c r="I16" s="269"/>
      <c r="J16" s="270"/>
      <c r="K16" s="14"/>
    </row>
    <row r="17" spans="6:11" ht="16.5" customHeight="1">
      <c r="F17" s="275"/>
      <c r="G17" s="36"/>
      <c r="H17" s="37"/>
      <c r="I17" s="37"/>
      <c r="J17" s="38"/>
      <c r="K17" s="29"/>
    </row>
    <row r="18" spans="1:11" ht="21.75" customHeight="1">
      <c r="A18" s="237" t="s">
        <v>54</v>
      </c>
      <c r="B18" s="237"/>
      <c r="C18" s="237"/>
      <c r="D18" s="237"/>
      <c r="E18" s="314"/>
      <c r="F18" s="272"/>
      <c r="G18" s="39"/>
      <c r="H18" s="40"/>
      <c r="I18" s="40"/>
      <c r="J18" s="41"/>
      <c r="K18" s="14"/>
    </row>
    <row r="19" spans="1:11" ht="16.5" customHeight="1">
      <c r="A19" s="237"/>
      <c r="B19" s="237"/>
      <c r="C19" s="237"/>
      <c r="D19" s="237"/>
      <c r="E19" s="314"/>
      <c r="F19" s="275"/>
      <c r="G19" s="36"/>
      <c r="H19" s="37"/>
      <c r="I19" s="37"/>
      <c r="J19" s="38"/>
      <c r="K19" s="29"/>
    </row>
    <row r="20" spans="6:11" ht="16.5" customHeight="1">
      <c r="F20" s="272"/>
      <c r="G20" s="39"/>
      <c r="H20" s="40"/>
      <c r="I20" s="40"/>
      <c r="J20" s="41"/>
      <c r="K20" s="14"/>
    </row>
    <row r="21" spans="6:11" ht="16.5" customHeight="1">
      <c r="F21" s="32"/>
      <c r="G21" s="33"/>
      <c r="H21" s="22"/>
      <c r="I21" s="22"/>
      <c r="J21" s="34"/>
      <c r="K21" s="29"/>
    </row>
    <row r="22" spans="6:11" ht="16.5" customHeight="1">
      <c r="F22" s="14"/>
      <c r="G22" s="25"/>
      <c r="H22" s="26"/>
      <c r="I22" s="26"/>
      <c r="J22" s="35"/>
      <c r="K22" s="14"/>
    </row>
    <row r="23" spans="6:11" ht="16.5" customHeight="1">
      <c r="F23" s="32"/>
      <c r="G23" s="33"/>
      <c r="H23" s="22"/>
      <c r="I23" s="22"/>
      <c r="J23" s="34"/>
      <c r="K23" s="29"/>
    </row>
    <row r="24" spans="6:11" ht="16.5" customHeight="1">
      <c r="F24" s="14"/>
      <c r="G24" s="25"/>
      <c r="H24" s="26"/>
      <c r="I24" s="26"/>
      <c r="J24" s="35"/>
      <c r="K24" s="14"/>
    </row>
    <row r="25" spans="6:11" ht="16.5" customHeight="1">
      <c r="F25" s="32"/>
      <c r="G25" s="33"/>
      <c r="H25" s="22"/>
      <c r="I25" s="22"/>
      <c r="J25" s="34"/>
      <c r="K25" s="29"/>
    </row>
    <row r="26" spans="6:11" ht="16.5" customHeight="1">
      <c r="F26" s="14"/>
      <c r="G26" s="25"/>
      <c r="H26" s="26"/>
      <c r="I26" s="26"/>
      <c r="J26" s="35"/>
      <c r="K26" s="14"/>
    </row>
    <row r="27" spans="6:11" ht="16.5" customHeight="1">
      <c r="F27" s="13"/>
      <c r="G27" s="21"/>
      <c r="H27" s="27"/>
      <c r="I27" s="27"/>
      <c r="J27" s="29"/>
      <c r="K27" s="29"/>
    </row>
    <row r="28" spans="6:11" ht="16.5" customHeight="1">
      <c r="F28" s="13"/>
      <c r="G28" s="21"/>
      <c r="H28" s="27"/>
      <c r="I28" s="27"/>
      <c r="J28" s="29"/>
      <c r="K28" s="14"/>
    </row>
    <row r="29" spans="6:11" ht="16.5" customHeight="1">
      <c r="F29" s="32"/>
      <c r="G29" s="33"/>
      <c r="H29" s="22"/>
      <c r="I29" s="22"/>
      <c r="J29" s="34"/>
      <c r="K29" s="29"/>
    </row>
    <row r="30" spans="6:11" ht="16.5" customHeight="1">
      <c r="F30" s="14"/>
      <c r="G30" s="25"/>
      <c r="H30" s="26"/>
      <c r="I30" s="26"/>
      <c r="J30" s="35"/>
      <c r="K30" s="14"/>
    </row>
    <row r="31" spans="6:11" ht="16.5" customHeight="1">
      <c r="F31" s="32"/>
      <c r="G31" s="33"/>
      <c r="H31" s="22"/>
      <c r="I31" s="22"/>
      <c r="J31" s="34"/>
      <c r="K31" s="29"/>
    </row>
    <row r="32" spans="6:11" ht="16.5" customHeight="1">
      <c r="F32" s="14"/>
      <c r="G32" s="25"/>
      <c r="H32" s="26"/>
      <c r="I32" s="26"/>
      <c r="J32" s="35"/>
      <c r="K32" s="14"/>
    </row>
    <row r="33" spans="6:11" ht="22.5" customHeight="1">
      <c r="F33" s="285" t="s">
        <v>40</v>
      </c>
      <c r="G33" s="262" t="s">
        <v>15</v>
      </c>
      <c r="H33" s="263"/>
      <c r="I33" s="264"/>
      <c r="J33" s="260" t="s">
        <v>456</v>
      </c>
      <c r="K33" s="261"/>
    </row>
    <row r="34" spans="6:11" ht="22.5" customHeight="1">
      <c r="F34" s="286"/>
      <c r="G34" s="262" t="s">
        <v>346</v>
      </c>
      <c r="H34" s="263"/>
      <c r="I34" s="264"/>
      <c r="J34" s="260" t="s">
        <v>458</v>
      </c>
      <c r="K34" s="261"/>
    </row>
    <row r="35" spans="6:11" ht="22.5" customHeight="1">
      <c r="F35" s="285" t="s">
        <v>7</v>
      </c>
      <c r="G35" s="262" t="s">
        <v>16</v>
      </c>
      <c r="H35" s="263"/>
      <c r="I35" s="264"/>
      <c r="J35" s="260" t="s">
        <v>452</v>
      </c>
      <c r="K35" s="261"/>
    </row>
    <row r="36" spans="6:11" ht="22.5" customHeight="1">
      <c r="F36" s="286"/>
      <c r="G36" s="262" t="s">
        <v>453</v>
      </c>
      <c r="H36" s="263"/>
      <c r="I36" s="264"/>
      <c r="J36" s="260"/>
      <c r="K36" s="261"/>
    </row>
    <row r="37" spans="6:11" ht="22.5" customHeight="1">
      <c r="F37" s="287" t="s">
        <v>14</v>
      </c>
      <c r="G37" s="262" t="s">
        <v>16</v>
      </c>
      <c r="H37" s="263"/>
      <c r="I37" s="264"/>
      <c r="J37" s="262" t="s">
        <v>455</v>
      </c>
      <c r="K37" s="264"/>
    </row>
    <row r="38" spans="6:11" ht="22.5" customHeight="1">
      <c r="F38" s="286"/>
      <c r="G38" s="262" t="s">
        <v>454</v>
      </c>
      <c r="H38" s="263"/>
      <c r="I38" s="264"/>
      <c r="J38" s="260"/>
      <c r="K38" s="261"/>
    </row>
    <row r="39" spans="1:11" ht="18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1" ht="18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</row>
  </sheetData>
  <sheetProtection/>
  <mergeCells count="32">
    <mergeCell ref="A19:E19"/>
    <mergeCell ref="I1:K1"/>
    <mergeCell ref="F19:F20"/>
    <mergeCell ref="G15:J16"/>
    <mergeCell ref="I5:J5"/>
    <mergeCell ref="F17:F18"/>
    <mergeCell ref="G8:K8"/>
    <mergeCell ref="A6:K6"/>
    <mergeCell ref="F15:F16"/>
    <mergeCell ref="B15:D16"/>
    <mergeCell ref="F33:F34"/>
    <mergeCell ref="F35:F36"/>
    <mergeCell ref="G33:I33"/>
    <mergeCell ref="G34:I34"/>
    <mergeCell ref="G36:I36"/>
    <mergeCell ref="G35:I35"/>
    <mergeCell ref="F37:F38"/>
    <mergeCell ref="G37:I37"/>
    <mergeCell ref="A18:E18"/>
    <mergeCell ref="A9:B9"/>
    <mergeCell ref="K11:K12"/>
    <mergeCell ref="G11:J12"/>
    <mergeCell ref="G13:J14"/>
    <mergeCell ref="F11:F12"/>
    <mergeCell ref="F13:F14"/>
    <mergeCell ref="J36:K36"/>
    <mergeCell ref="J33:K33"/>
    <mergeCell ref="J35:K35"/>
    <mergeCell ref="J37:K37"/>
    <mergeCell ref="J34:K34"/>
    <mergeCell ref="G38:I38"/>
    <mergeCell ref="J38:K38"/>
  </mergeCells>
  <printOptions/>
  <pageMargins left="0.76" right="0.23" top="0.62" bottom="0.54" header="0.5118110236220472" footer="0.41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nui</dc:creator>
  <cp:keywords/>
  <dc:description/>
  <cp:lastModifiedBy>Opti</cp:lastModifiedBy>
  <cp:lastPrinted>2014-05-15T08:38:32Z</cp:lastPrinted>
  <dcterms:created xsi:type="dcterms:W3CDTF">2003-05-28T16:30:42Z</dcterms:created>
  <dcterms:modified xsi:type="dcterms:W3CDTF">2014-05-15T08:38:40Z</dcterms:modified>
  <cp:category/>
  <cp:version/>
  <cp:contentType/>
  <cp:contentStatus/>
</cp:coreProperties>
</file>